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55" tabRatio="711" activeTab="7"/>
  </bookViews>
  <sheets>
    <sheet name="Avšestr" sheetId="1" r:id="rId1"/>
    <sheet name="Asjezd" sheetId="2" r:id="rId2"/>
    <sheet name="handicap A" sheetId="3" r:id="rId3"/>
    <sheet name="Akomb" sheetId="4" r:id="rId4"/>
    <sheet name="Bvšestr" sheetId="5" r:id="rId5"/>
    <sheet name="Bsjezd" sheetId="6" r:id="rId6"/>
    <sheet name="handicap B" sheetId="7" r:id="rId7"/>
    <sheet name="Bkomb" sheetId="8" r:id="rId8"/>
    <sheet name="C-Kvšestr" sheetId="9" r:id="rId9"/>
    <sheet name="C2" sheetId="10" r:id="rId10"/>
    <sheet name="D" sheetId="11" r:id="rId11"/>
  </sheets>
  <definedNames>
    <definedName name="_xlnm.Print_Area" localSheetId="3">'Akomb'!$A$1:$E$14</definedName>
    <definedName name="_xlnm.Print_Area" localSheetId="1">'Asjezd'!$A$1:$G$14</definedName>
    <definedName name="_xlnm.Print_Area" localSheetId="0">'Avšestr'!$A$1:$L$14</definedName>
    <definedName name="_xlnm.Print_Area" localSheetId="7">'Bkomb'!$A$1:$E$20</definedName>
    <definedName name="_xlnm.Print_Area" localSheetId="5">'Bsjezd'!$A$1:$G$20</definedName>
    <definedName name="_xlnm.Print_Area" localSheetId="4">'Bvšestr'!$A$1:$L$20</definedName>
    <definedName name="_xlnm.Print_Area" localSheetId="9">'C2'!$A$1:$H$31</definedName>
    <definedName name="_xlnm.Print_Area" localSheetId="8">'C-Kvšestr'!$A$1:$F$18</definedName>
    <definedName name="_xlnm.Print_Area" localSheetId="10">'D'!$A$1:$G$13</definedName>
    <definedName name="_xlnm.Print_Area" localSheetId="2">'handicap A'!$A$1:$E$14</definedName>
    <definedName name="_xlnm.Print_Area" localSheetId="6">'handicap B'!$A$1:$E$20</definedName>
  </definedNames>
  <calcPr fullCalcOnLoad="1"/>
</workbook>
</file>

<file path=xl/sharedStrings.xml><?xml version="1.0" encoding="utf-8"?>
<sst xmlns="http://schemas.openxmlformats.org/spreadsheetml/2006/main" count="577" uniqueCount="182">
  <si>
    <t>číslo</t>
  </si>
  <si>
    <t>jméno</t>
  </si>
  <si>
    <t>vysílá</t>
  </si>
  <si>
    <t>Práčata</t>
  </si>
  <si>
    <t>pořadí</t>
  </si>
  <si>
    <t>čas start</t>
  </si>
  <si>
    <t>čas cíl</t>
  </si>
  <si>
    <t>celkem čas</t>
  </si>
  <si>
    <t>body za
disciplíny</t>
  </si>
  <si>
    <t>handicap</t>
  </si>
  <si>
    <t>sjezd A</t>
  </si>
  <si>
    <t>sjezd B</t>
  </si>
  <si>
    <t>start.
číslo</t>
  </si>
  <si>
    <t>VŠESTRANNOST  C2,C2mix,K</t>
  </si>
  <si>
    <t>jména</t>
  </si>
  <si>
    <t>bodů</t>
  </si>
  <si>
    <t>SÁZAVSKÝ MEDVJED</t>
  </si>
  <si>
    <t>celkový
čas</t>
  </si>
  <si>
    <t>body
všestr.</t>
  </si>
  <si>
    <t>VTO Vydry</t>
  </si>
  <si>
    <t>SÁZAVSKÉ PÁDLO</t>
  </si>
  <si>
    <t>Regent</t>
  </si>
  <si>
    <t>Rackové</t>
  </si>
  <si>
    <t>Neptun</t>
  </si>
  <si>
    <t>DDM Praha 2</t>
  </si>
  <si>
    <t>Mokro</t>
  </si>
  <si>
    <t>4.přístav</t>
  </si>
  <si>
    <t>Tereza</t>
  </si>
  <si>
    <t>Tomáš</t>
  </si>
  <si>
    <t>Martina</t>
  </si>
  <si>
    <t>Petra</t>
  </si>
  <si>
    <t>Jakub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</si>
  <si>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</si>
  <si>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</t>
  </si>
  <si>
    <t>trestný čas</t>
  </si>
  <si>
    <t>Markéta</t>
  </si>
  <si>
    <t>Honza</t>
  </si>
  <si>
    <t>Monika</t>
  </si>
  <si>
    <t>Radek</t>
  </si>
  <si>
    <t>Terka</t>
  </si>
  <si>
    <t>Pavel</t>
  </si>
  <si>
    <t>2</t>
  </si>
  <si>
    <t>3</t>
  </si>
  <si>
    <t>4</t>
  </si>
  <si>
    <t>5</t>
  </si>
  <si>
    <t>8</t>
  </si>
  <si>
    <t>9</t>
  </si>
  <si>
    <t>10</t>
  </si>
  <si>
    <t>Mořský Vlk</t>
  </si>
  <si>
    <t>diskvalifikace</t>
  </si>
  <si>
    <t>čas
dojezdu</t>
  </si>
  <si>
    <r>
      <t xml:space="preserve">VŠESTRANNOST  </t>
    </r>
    <r>
      <rPr>
        <i/>
        <sz val="36"/>
        <color indexed="17"/>
        <rFont val="Arial"/>
        <family val="2"/>
      </rPr>
      <t>A</t>
    </r>
  </si>
  <si>
    <r>
      <t xml:space="preserve">SJEZD  </t>
    </r>
    <r>
      <rPr>
        <i/>
        <sz val="36"/>
        <color indexed="17"/>
        <rFont val="Arial"/>
        <family val="2"/>
      </rPr>
      <t>D/C2</t>
    </r>
  </si>
  <si>
    <r>
      <t xml:space="preserve">SJEZD  </t>
    </r>
    <r>
      <rPr>
        <i/>
        <sz val="36"/>
        <color indexed="17"/>
        <rFont val="Arial"/>
        <family val="2"/>
      </rPr>
      <t>D/P5</t>
    </r>
  </si>
  <si>
    <r>
      <t xml:space="preserve">SJEZD  </t>
    </r>
    <r>
      <rPr>
        <i/>
        <sz val="36"/>
        <color indexed="17"/>
        <rFont val="Arial"/>
        <family val="2"/>
      </rPr>
      <t>C2</t>
    </r>
  </si>
  <si>
    <r>
      <t xml:space="preserve">SJEZD  </t>
    </r>
    <r>
      <rPr>
        <i/>
        <sz val="36"/>
        <color indexed="17"/>
        <rFont val="Arial"/>
        <family val="2"/>
      </rPr>
      <t>C2mix</t>
    </r>
  </si>
  <si>
    <r>
      <t xml:space="preserve">SJEZD  </t>
    </r>
    <r>
      <rPr>
        <i/>
        <sz val="36"/>
        <color indexed="17"/>
        <rFont val="Arial"/>
        <family val="2"/>
      </rPr>
      <t>K</t>
    </r>
  </si>
  <si>
    <r>
      <t>HANDICAP</t>
    </r>
    <r>
      <rPr>
        <i/>
        <sz val="36"/>
        <color indexed="17"/>
        <rFont val="Arial"/>
        <family val="2"/>
      </rPr>
      <t xml:space="preserve">  B</t>
    </r>
  </si>
  <si>
    <r>
      <t>VŠESTRANNOST</t>
    </r>
    <r>
      <rPr>
        <i/>
        <sz val="36"/>
        <color indexed="17"/>
        <rFont val="Arial"/>
        <family val="2"/>
      </rPr>
      <t xml:space="preserve">  B</t>
    </r>
  </si>
  <si>
    <r>
      <t xml:space="preserve">handicap </t>
    </r>
    <r>
      <rPr>
        <i/>
        <sz val="36"/>
        <color indexed="17"/>
        <rFont val="Arial"/>
        <family val="2"/>
      </rPr>
      <t xml:space="preserve"> A</t>
    </r>
  </si>
  <si>
    <t>HOPÍCI</t>
  </si>
  <si>
    <t>ŽIHADLA</t>
  </si>
  <si>
    <t>ŽHAVÉ VÝSTŘELY</t>
  </si>
  <si>
    <t>VTO Kormoráni</t>
  </si>
  <si>
    <t>VTO Regent</t>
  </si>
  <si>
    <t>VTO Moský Vlk</t>
  </si>
  <si>
    <t>ŽELVY</t>
  </si>
  <si>
    <t>4. přístav</t>
  </si>
  <si>
    <t>NEZNÁLCI</t>
  </si>
  <si>
    <t>VTO Bobři</t>
  </si>
  <si>
    <t>7</t>
  </si>
  <si>
    <t>PÁKISTÁNSKÁ LEGIE</t>
  </si>
  <si>
    <t>VTO Neptun</t>
  </si>
  <si>
    <t>MARŠÁLCI II.</t>
  </si>
  <si>
    <t>DDM Paha 2</t>
  </si>
  <si>
    <t>ALÁH AKBARR</t>
  </si>
  <si>
    <t>RACKOVÉ II.</t>
  </si>
  <si>
    <t>RACKOVÉ I.</t>
  </si>
  <si>
    <t>MOKRO</t>
  </si>
  <si>
    <t>FLÁKAČI</t>
  </si>
  <si>
    <t>PULKY</t>
  </si>
  <si>
    <t>CHYTRÝ</t>
  </si>
  <si>
    <t>VOPIČÁCI</t>
  </si>
  <si>
    <t>VTO Mokro / Bobři</t>
  </si>
  <si>
    <t>TYGŘI II.</t>
  </si>
  <si>
    <t>VTO Tygři</t>
  </si>
  <si>
    <t>MAKRMA</t>
  </si>
  <si>
    <t>KACZKI</t>
  </si>
  <si>
    <t>NAMYDLENEJ ČAJ</t>
  </si>
  <si>
    <t>SHISHI</t>
  </si>
  <si>
    <t>VTO Regent/ Tygři</t>
  </si>
  <si>
    <t>HEROIN</t>
  </si>
  <si>
    <t>VYMÍTAČI BÍLÉHO PRÁŠKU</t>
  </si>
  <si>
    <t>ŠIKULOVÉ a UŠOPLESK</t>
  </si>
  <si>
    <t>TYGŘI I.</t>
  </si>
  <si>
    <t xml:space="preserve">RYCHLÍ </t>
  </si>
  <si>
    <t>RETARDOVANÁ EXTÁZE</t>
  </si>
  <si>
    <t>PODVODNÍCI</t>
  </si>
  <si>
    <t>BANÁN</t>
  </si>
  <si>
    <t>ČYKITA</t>
  </si>
  <si>
    <t>USÁMA BIN VOJTIN</t>
  </si>
  <si>
    <t>KRLEŠ</t>
  </si>
  <si>
    <t>PYSK</t>
  </si>
  <si>
    <t>TJ Junior</t>
  </si>
  <si>
    <t>STRČ HO TAM</t>
  </si>
  <si>
    <t>TERKA</t>
  </si>
  <si>
    <t>ANDROID</t>
  </si>
  <si>
    <t>NIC</t>
  </si>
  <si>
    <t>VTO Mokro</t>
  </si>
  <si>
    <t>BLÁNA</t>
  </si>
  <si>
    <t>BLBOUN</t>
  </si>
  <si>
    <t>CORRIN</t>
  </si>
  <si>
    <t>MAMON</t>
  </si>
  <si>
    <t>HRAČKÁŘSTVÍ PEDOFIL</t>
  </si>
  <si>
    <t>VTO Rackové</t>
  </si>
  <si>
    <t>KAMBODŽSKÉ VELBLOUDICE</t>
  </si>
  <si>
    <t>OPIOVÉ PANENKY</t>
  </si>
  <si>
    <t>52 minut</t>
  </si>
  <si>
    <t>BOB a BOBEK II.</t>
  </si>
  <si>
    <t>ROOT</t>
  </si>
  <si>
    <t>ZMATKÁŘI</t>
  </si>
  <si>
    <t>VOPICE</t>
  </si>
  <si>
    <t>DAGU</t>
  </si>
  <si>
    <t>HIXBALÁG</t>
  </si>
  <si>
    <t>PICUS CURAK</t>
  </si>
  <si>
    <t>VTO Bobři / Mokro</t>
  </si>
  <si>
    <t>nejvíc</t>
  </si>
  <si>
    <t>hodně</t>
  </si>
  <si>
    <t>míň</t>
  </si>
  <si>
    <t>nejmíň</t>
  </si>
  <si>
    <t>Míša</t>
  </si>
  <si>
    <t>Gábina</t>
  </si>
  <si>
    <t>Soňa</t>
  </si>
  <si>
    <t>Petr</t>
  </si>
  <si>
    <t>Michal a Dan</t>
  </si>
  <si>
    <t>Petr a</t>
  </si>
  <si>
    <t>4.PVS</t>
  </si>
  <si>
    <t>Jindra</t>
  </si>
  <si>
    <t>Matěj</t>
  </si>
  <si>
    <t>Ondra</t>
  </si>
  <si>
    <t>Šárka</t>
  </si>
  <si>
    <t>Mates</t>
  </si>
  <si>
    <t>DDM P-2</t>
  </si>
  <si>
    <t>Bobři</t>
  </si>
  <si>
    <t>Martin</t>
  </si>
  <si>
    <t>Fridrich</t>
  </si>
  <si>
    <t>Lukáš</t>
  </si>
  <si>
    <t>Anna</t>
  </si>
  <si>
    <t>KÁNA &amp; RENATA</t>
  </si>
  <si>
    <t>Pakistáne mapou i bez</t>
  </si>
  <si>
    <t>bdování Pakistánu</t>
  </si>
  <si>
    <t>každej je příbuznej</t>
  </si>
  <si>
    <t>ptačí ptákoviny</t>
  </si>
  <si>
    <t>atomová nejen bomba, jaderná nejen fyzika</t>
  </si>
  <si>
    <t>přes rokli</t>
  </si>
  <si>
    <t>VELRYBY</t>
  </si>
  <si>
    <t>VTO Mořský Vlk/Kormoráni</t>
  </si>
  <si>
    <t>Jedí při sportu krokety?</t>
  </si>
  <si>
    <t>4-5</t>
  </si>
  <si>
    <t>6</t>
  </si>
  <si>
    <t>7-8</t>
  </si>
  <si>
    <t>11</t>
  </si>
  <si>
    <t>12</t>
  </si>
  <si>
    <t>nedojel</t>
  </si>
  <si>
    <t>ZÉLANĎANI</t>
  </si>
  <si>
    <t>10-11</t>
  </si>
  <si>
    <t>12-13</t>
  </si>
  <si>
    <t>14-15</t>
  </si>
  <si>
    <t>16</t>
  </si>
  <si>
    <t>17</t>
  </si>
  <si>
    <t>VTO Mořský Vlk</t>
  </si>
  <si>
    <t>poupata v rozpuku</t>
  </si>
  <si>
    <t>péťa + radek = VSL</t>
  </si>
  <si>
    <t>čtvrtá úderná</t>
  </si>
  <si>
    <t>instantní čaj</t>
  </si>
  <si>
    <t>Regent a Mokro</t>
  </si>
  <si>
    <t>feláci</t>
  </si>
  <si>
    <t>honorace.wz.cz</t>
  </si>
  <si>
    <t>2J + 3H</t>
  </si>
  <si>
    <t>došli</t>
  </si>
  <si>
    <t>donesli</t>
  </si>
  <si>
    <t xml:space="preserve">nedojeli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</si>
</sst>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_ ;[Red]\-0.00\ "/>
    <numFmt numFmtId="165" formatCode="hh/mm/ss"/>
    <numFmt numFmtId="166" formatCode="h\:m\:s"/>
    <numFmt numFmtId="167" formatCode="hh\:mm\:ss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7">
    <font>
      <sz val="10"/>
      <name val="Arial CE"/>
      <family val="0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10"/>
      <name val="Arial"/>
      <family val="2"/>
    </font>
    <font>
      <b/>
      <sz val="20"/>
      <color indexed="17"/>
      <name val="Arial"/>
      <family val="2"/>
    </font>
    <font>
      <i/>
      <sz val="20"/>
      <color indexed="17"/>
      <name val="Arial"/>
      <family val="2"/>
    </font>
    <font>
      <i/>
      <sz val="36"/>
      <color indexed="17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i/>
      <sz val="18"/>
      <color indexed="17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sz val="28"/>
      <color indexed="17"/>
      <name val="Arial"/>
      <family val="2"/>
    </font>
    <font>
      <b/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hair">
        <color indexed="17"/>
      </bottom>
    </border>
    <border>
      <left style="hair">
        <color indexed="17"/>
      </left>
      <right>
        <color indexed="63"/>
      </right>
      <top>
        <color indexed="63"/>
      </top>
      <bottom>
        <color indexed="63"/>
      </bottom>
    </border>
    <border>
      <left style="hair">
        <color indexed="17"/>
      </left>
      <right style="hair">
        <color indexed="17"/>
      </right>
      <top style="hair"/>
      <bottom style="hair"/>
    </border>
    <border>
      <left style="hair">
        <color indexed="17"/>
      </left>
      <right style="hair">
        <color indexed="17"/>
      </right>
      <top style="hair"/>
      <bottom style="hair">
        <color indexed="17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17"/>
      </left>
      <right>
        <color indexed="63"/>
      </right>
      <top style="hair">
        <color indexed="17"/>
      </top>
      <bottom style="hair">
        <color indexed="17"/>
      </bottom>
    </border>
    <border>
      <left>
        <color indexed="63"/>
      </left>
      <right style="hair">
        <color indexed="17"/>
      </right>
      <top style="hair">
        <color indexed="17"/>
      </top>
      <bottom style="hair">
        <color indexed="1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/>
    </xf>
    <xf numFmtId="0" fontId="9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/>
    </xf>
    <xf numFmtId="0" fontId="9" fillId="3" borderId="1" xfId="0" applyFont="1" applyFill="1" applyBorder="1" applyAlignment="1">
      <alignment horizontal="right"/>
    </xf>
    <xf numFmtId="167" fontId="1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167" fontId="1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67" fontId="13" fillId="0" borderId="1" xfId="0" applyNumberFormat="1" applyFont="1" applyBorder="1" applyAlignment="1">
      <alignment horizontal="center"/>
    </xf>
    <xf numFmtId="46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67" fontId="14" fillId="4" borderId="0" xfId="0" applyNumberFormat="1" applyFont="1" applyFill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167" fontId="16" fillId="5" borderId="1" xfId="0" applyNumberFormat="1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/>
    </xf>
    <xf numFmtId="0" fontId="11" fillId="0" borderId="1" xfId="0" applyFont="1" applyBorder="1" applyAlignment="1">
      <alignment horizontal="right"/>
    </xf>
    <xf numFmtId="167" fontId="2" fillId="0" borderId="1" xfId="0" applyNumberFormat="1" applyFont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167" fontId="14" fillId="4" borderId="1" xfId="0" applyNumberFormat="1" applyFont="1" applyFill="1" applyBorder="1" applyAlignment="1">
      <alignment horizontal="center"/>
    </xf>
    <xf numFmtId="167" fontId="14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0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2" fillId="0" borderId="0" xfId="0" applyFont="1" applyBorder="1" applyAlignment="1">
      <alignment textRotation="90"/>
    </xf>
    <xf numFmtId="0" fontId="2" fillId="0" borderId="6" xfId="0" applyFont="1" applyBorder="1" applyAlignment="1">
      <alignment textRotation="90" wrapText="1"/>
    </xf>
    <xf numFmtId="0" fontId="11" fillId="0" borderId="1" xfId="0" applyFont="1" applyBorder="1" applyAlignment="1">
      <alignment/>
    </xf>
    <xf numFmtId="167" fontId="9" fillId="3" borderId="1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7" fontId="16" fillId="5" borderId="7" xfId="0" applyNumberFormat="1" applyFont="1" applyFill="1" applyBorder="1" applyAlignment="1">
      <alignment horizontal="center"/>
    </xf>
    <xf numFmtId="167" fontId="13" fillId="0" borderId="7" xfId="0" applyNumberFormat="1" applyFont="1" applyBorder="1" applyAlignment="1">
      <alignment horizontal="center"/>
    </xf>
    <xf numFmtId="167" fontId="16" fillId="5" borderId="8" xfId="0" applyNumberFormat="1" applyFont="1" applyFill="1" applyBorder="1" applyAlignment="1">
      <alignment horizontal="center"/>
    </xf>
    <xf numFmtId="167" fontId="16" fillId="5" borderId="7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7" fontId="9" fillId="6" borderId="7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533400</xdr:colOff>
      <xdr:row>0</xdr:row>
      <xdr:rowOff>914400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914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533400</xdr:colOff>
      <xdr:row>0</xdr:row>
      <xdr:rowOff>914400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2</xdr:col>
      <xdr:colOff>533400</xdr:colOff>
      <xdr:row>6</xdr:row>
      <xdr:rowOff>914400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57450"/>
          <a:ext cx="143827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533400</xdr:colOff>
      <xdr:row>18</xdr:row>
      <xdr:rowOff>914400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34175"/>
          <a:ext cx="1438275" cy="914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0</xdr:row>
      <xdr:rowOff>914400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2</xdr:col>
      <xdr:colOff>381000</xdr:colOff>
      <xdr:row>8</xdr:row>
      <xdr:rowOff>914400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9900"/>
          <a:ext cx="1438275" cy="914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0</xdr:row>
      <xdr:rowOff>914400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914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0</xdr:row>
      <xdr:rowOff>914400</xdr:rowOff>
    </xdr:to>
    <xdr:pic>
      <xdr:nvPicPr>
        <xdr:cNvPr id="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914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533400</xdr:colOff>
      <xdr:row>0</xdr:row>
      <xdr:rowOff>914400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914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533400</xdr:colOff>
      <xdr:row>0</xdr:row>
      <xdr:rowOff>914400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914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0</xdr:row>
      <xdr:rowOff>914400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914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0</xdr:row>
      <xdr:rowOff>914400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914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0</xdr:row>
      <xdr:rowOff>914400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914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0</xdr:row>
      <xdr:rowOff>914400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914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B3" sqref="B3:E14"/>
    </sheetView>
  </sheetViews>
  <sheetFormatPr defaultColWidth="9.00390625" defaultRowHeight="12.75"/>
  <cols>
    <col min="1" max="1" width="6.75390625" style="9" customWidth="1"/>
    <col min="2" max="2" width="5.125" style="10" customWidth="1"/>
    <col min="3" max="3" width="25.25390625" style="3" customWidth="1"/>
    <col min="4" max="4" width="23.625" style="9" customWidth="1"/>
    <col min="5" max="5" width="10.125" style="20" customWidth="1"/>
    <col min="6" max="10" width="4.125" style="9" customWidth="1"/>
    <col min="11" max="11" width="6.00390625" style="9" customWidth="1"/>
    <col min="12" max="12" width="4.125" style="9" customWidth="1"/>
    <col min="13" max="16384" width="9.125" style="9" customWidth="1"/>
  </cols>
  <sheetData>
    <row r="1" spans="3:12" ht="108.75" customHeight="1">
      <c r="C1" s="11"/>
      <c r="D1" s="11"/>
      <c r="E1" s="12" t="s">
        <v>51</v>
      </c>
      <c r="F1" s="4" t="s">
        <v>149</v>
      </c>
      <c r="G1" s="4" t="s">
        <v>157</v>
      </c>
      <c r="H1" s="4" t="s">
        <v>150</v>
      </c>
      <c r="I1" s="75" t="s">
        <v>151</v>
      </c>
      <c r="J1" s="75" t="s">
        <v>152</v>
      </c>
      <c r="K1" s="76" t="s">
        <v>153</v>
      </c>
      <c r="L1" s="75" t="s">
        <v>154</v>
      </c>
    </row>
    <row r="2" spans="1:12" s="10" customFormat="1" ht="28.5" customHeight="1">
      <c r="A2" s="2" t="s">
        <v>4</v>
      </c>
      <c r="B2" s="13" t="s">
        <v>12</v>
      </c>
      <c r="C2" s="2" t="s">
        <v>1</v>
      </c>
      <c r="D2" s="2" t="s">
        <v>2</v>
      </c>
      <c r="E2" s="14" t="s">
        <v>8</v>
      </c>
      <c r="F2" s="2"/>
      <c r="G2" s="2"/>
      <c r="H2" s="2"/>
      <c r="I2" s="2"/>
      <c r="J2" s="2"/>
      <c r="K2" s="72"/>
      <c r="L2" s="2"/>
    </row>
    <row r="3" spans="1:12" ht="21.75" customHeight="1">
      <c r="A3" s="15" t="s">
        <v>33</v>
      </c>
      <c r="B3" s="16">
        <v>10</v>
      </c>
      <c r="C3" s="8" t="s">
        <v>75</v>
      </c>
      <c r="D3" s="17" t="s">
        <v>3</v>
      </c>
      <c r="E3" s="18">
        <f aca="true" t="shared" si="0" ref="E3:E13">SUM(F3:L3)</f>
        <v>66</v>
      </c>
      <c r="F3" s="19">
        <v>6</v>
      </c>
      <c r="G3" s="19">
        <v>3</v>
      </c>
      <c r="H3" s="19">
        <v>11</v>
      </c>
      <c r="I3" s="19">
        <v>12</v>
      </c>
      <c r="J3" s="19">
        <v>10</v>
      </c>
      <c r="K3" s="73">
        <v>12</v>
      </c>
      <c r="L3" s="19">
        <v>12</v>
      </c>
    </row>
    <row r="4" spans="1:12" ht="21.75" customHeight="1">
      <c r="A4" s="15" t="s">
        <v>41</v>
      </c>
      <c r="B4" s="16">
        <v>13</v>
      </c>
      <c r="C4" s="8" t="s">
        <v>78</v>
      </c>
      <c r="D4" s="17" t="s">
        <v>25</v>
      </c>
      <c r="E4" s="18">
        <f t="shared" si="0"/>
        <v>64</v>
      </c>
      <c r="F4" s="19">
        <v>9</v>
      </c>
      <c r="G4" s="19">
        <v>0</v>
      </c>
      <c r="H4" s="19">
        <v>10</v>
      </c>
      <c r="I4" s="19">
        <v>12</v>
      </c>
      <c r="J4" s="19">
        <v>10</v>
      </c>
      <c r="K4" s="73">
        <v>12</v>
      </c>
      <c r="L4" s="19">
        <v>11</v>
      </c>
    </row>
    <row r="5" spans="1:12" ht="21.75" customHeight="1">
      <c r="A5" s="15" t="s">
        <v>42</v>
      </c>
      <c r="B5" s="16">
        <v>8</v>
      </c>
      <c r="C5" s="8" t="s">
        <v>73</v>
      </c>
      <c r="D5" s="17" t="s">
        <v>74</v>
      </c>
      <c r="E5" s="18">
        <f t="shared" si="0"/>
        <v>58</v>
      </c>
      <c r="F5" s="19">
        <v>9</v>
      </c>
      <c r="G5" s="19">
        <v>2</v>
      </c>
      <c r="H5" s="19">
        <v>7</v>
      </c>
      <c r="I5" s="19">
        <v>12</v>
      </c>
      <c r="J5" s="19">
        <v>8</v>
      </c>
      <c r="K5" s="73">
        <v>10</v>
      </c>
      <c r="L5" s="19">
        <v>10</v>
      </c>
    </row>
    <row r="6" spans="1:12" ht="21.75" customHeight="1">
      <c r="A6" s="15" t="s">
        <v>158</v>
      </c>
      <c r="B6" s="68" t="s">
        <v>70</v>
      </c>
      <c r="C6" s="8" t="s">
        <v>71</v>
      </c>
      <c r="D6" s="17" t="s">
        <v>72</v>
      </c>
      <c r="E6" s="18">
        <f t="shared" si="0"/>
        <v>57</v>
      </c>
      <c r="F6" s="19">
        <v>4</v>
      </c>
      <c r="G6" s="19">
        <v>5</v>
      </c>
      <c r="H6" s="19">
        <v>10</v>
      </c>
      <c r="I6" s="19">
        <v>12</v>
      </c>
      <c r="J6" s="19">
        <v>10</v>
      </c>
      <c r="K6" s="73">
        <v>7</v>
      </c>
      <c r="L6" s="19">
        <v>9</v>
      </c>
    </row>
    <row r="7" spans="1:12" ht="21.75" customHeight="1">
      <c r="A7" s="15" t="s">
        <v>158</v>
      </c>
      <c r="B7" s="16">
        <v>12</v>
      </c>
      <c r="C7" s="8" t="s">
        <v>77</v>
      </c>
      <c r="D7" s="69" t="s">
        <v>67</v>
      </c>
      <c r="E7" s="18">
        <f t="shared" si="0"/>
        <v>57</v>
      </c>
      <c r="F7" s="19">
        <v>10</v>
      </c>
      <c r="G7" s="19">
        <v>1</v>
      </c>
      <c r="H7" s="19">
        <v>7</v>
      </c>
      <c r="I7" s="19">
        <v>12</v>
      </c>
      <c r="J7" s="19">
        <v>8</v>
      </c>
      <c r="K7" s="73">
        <v>8</v>
      </c>
      <c r="L7" s="19">
        <v>11</v>
      </c>
    </row>
    <row r="8" spans="1:12" ht="21.75" customHeight="1">
      <c r="A8" s="15" t="s">
        <v>159</v>
      </c>
      <c r="B8" s="68" t="s">
        <v>43</v>
      </c>
      <c r="C8" s="8" t="s">
        <v>66</v>
      </c>
      <c r="D8" s="69" t="s">
        <v>67</v>
      </c>
      <c r="E8" s="18">
        <f t="shared" si="0"/>
        <v>55</v>
      </c>
      <c r="F8" s="19">
        <v>7</v>
      </c>
      <c r="G8" s="19">
        <v>2</v>
      </c>
      <c r="H8" s="19">
        <v>10</v>
      </c>
      <c r="I8" s="19">
        <v>8</v>
      </c>
      <c r="J8" s="19">
        <v>10</v>
      </c>
      <c r="K8" s="73">
        <v>10</v>
      </c>
      <c r="L8" s="19">
        <v>8</v>
      </c>
    </row>
    <row r="9" spans="1:12" ht="21.75" customHeight="1">
      <c r="A9" s="15" t="s">
        <v>160</v>
      </c>
      <c r="B9" s="68" t="s">
        <v>42</v>
      </c>
      <c r="C9" s="8" t="s">
        <v>62</v>
      </c>
      <c r="D9" s="17" t="s">
        <v>63</v>
      </c>
      <c r="E9" s="18">
        <f t="shared" si="0"/>
        <v>52</v>
      </c>
      <c r="F9" s="19">
        <v>9</v>
      </c>
      <c r="G9" s="19">
        <v>1</v>
      </c>
      <c r="H9" s="19">
        <v>8</v>
      </c>
      <c r="I9" s="19">
        <v>8</v>
      </c>
      <c r="J9" s="19">
        <v>8</v>
      </c>
      <c r="K9" s="73">
        <v>8</v>
      </c>
      <c r="L9" s="19">
        <v>10</v>
      </c>
    </row>
    <row r="10" spans="1:12" ht="21.75" customHeight="1">
      <c r="A10" s="15" t="s">
        <v>160</v>
      </c>
      <c r="B10" s="16">
        <v>11</v>
      </c>
      <c r="C10" s="8" t="s">
        <v>76</v>
      </c>
      <c r="D10" s="69" t="s">
        <v>67</v>
      </c>
      <c r="E10" s="18">
        <f t="shared" si="0"/>
        <v>52</v>
      </c>
      <c r="F10" s="19">
        <v>7</v>
      </c>
      <c r="G10" s="19">
        <v>3</v>
      </c>
      <c r="H10" s="19">
        <v>9</v>
      </c>
      <c r="I10" s="19">
        <v>12</v>
      </c>
      <c r="J10" s="19">
        <v>8</v>
      </c>
      <c r="K10" s="73">
        <v>7</v>
      </c>
      <c r="L10" s="19">
        <v>6</v>
      </c>
    </row>
    <row r="11" spans="1:12" ht="21.75" customHeight="1">
      <c r="A11" s="15" t="s">
        <v>46</v>
      </c>
      <c r="B11" s="68" t="s">
        <v>41</v>
      </c>
      <c r="C11" s="8" t="s">
        <v>61</v>
      </c>
      <c r="D11" s="17" t="s">
        <v>64</v>
      </c>
      <c r="E11" s="18">
        <f t="shared" si="0"/>
        <v>51</v>
      </c>
      <c r="F11" s="19">
        <v>7</v>
      </c>
      <c r="G11" s="19">
        <v>4</v>
      </c>
      <c r="H11" s="19">
        <v>7</v>
      </c>
      <c r="I11" s="19">
        <v>8</v>
      </c>
      <c r="J11" s="19">
        <v>6</v>
      </c>
      <c r="K11" s="73">
        <v>10</v>
      </c>
      <c r="L11" s="19">
        <v>9</v>
      </c>
    </row>
    <row r="12" spans="1:12" ht="21.75" customHeight="1">
      <c r="A12" s="15" t="s">
        <v>47</v>
      </c>
      <c r="B12" s="16">
        <v>9</v>
      </c>
      <c r="C12" s="8" t="s">
        <v>155</v>
      </c>
      <c r="D12" s="17" t="s">
        <v>74</v>
      </c>
      <c r="E12" s="18">
        <f t="shared" si="0"/>
        <v>50</v>
      </c>
      <c r="F12" s="19">
        <v>9</v>
      </c>
      <c r="G12" s="19">
        <v>1</v>
      </c>
      <c r="H12" s="19">
        <v>8</v>
      </c>
      <c r="I12" s="19">
        <v>8</v>
      </c>
      <c r="J12" s="19">
        <v>10</v>
      </c>
      <c r="K12" s="73">
        <v>6</v>
      </c>
      <c r="L12" s="19">
        <v>8</v>
      </c>
    </row>
    <row r="13" spans="1:12" ht="21.75" customHeight="1">
      <c r="A13" s="15" t="s">
        <v>161</v>
      </c>
      <c r="B13" s="68" t="s">
        <v>44</v>
      </c>
      <c r="C13" s="8" t="s">
        <v>68</v>
      </c>
      <c r="D13" s="17" t="s">
        <v>69</v>
      </c>
      <c r="E13" s="18">
        <f t="shared" si="0"/>
        <v>47</v>
      </c>
      <c r="F13" s="19">
        <v>7</v>
      </c>
      <c r="G13" s="19">
        <v>1</v>
      </c>
      <c r="H13" s="19">
        <v>7</v>
      </c>
      <c r="I13" s="19">
        <v>12</v>
      </c>
      <c r="J13" s="19">
        <v>10</v>
      </c>
      <c r="K13" s="73">
        <v>5</v>
      </c>
      <c r="L13" s="19">
        <v>5</v>
      </c>
    </row>
    <row r="14" spans="1:12" ht="21.75" customHeight="1">
      <c r="A14" s="15" t="s">
        <v>162</v>
      </c>
      <c r="B14" s="16">
        <v>1</v>
      </c>
      <c r="C14" s="8" t="s">
        <v>60</v>
      </c>
      <c r="D14" s="17" t="s">
        <v>65</v>
      </c>
      <c r="E14" s="18">
        <f>SUM(F14:L14)</f>
        <v>46</v>
      </c>
      <c r="F14" s="19">
        <v>9</v>
      </c>
      <c r="G14" s="19">
        <v>2</v>
      </c>
      <c r="H14" s="19">
        <v>8</v>
      </c>
      <c r="I14" s="19">
        <v>8</v>
      </c>
      <c r="J14" s="19">
        <v>6</v>
      </c>
      <c r="K14" s="74">
        <v>7</v>
      </c>
      <c r="L14" s="19">
        <v>6</v>
      </c>
    </row>
    <row r="16" ht="15.75">
      <c r="A16" s="21"/>
    </row>
  </sheetData>
  <printOptions horizontalCentered="1"/>
  <pageMargins left="0.5905511811023623" right="0.4724409448818898" top="0.7874015748031497" bottom="0.5905511811023623" header="0.5118110236220472" footer="0.5118110236220472"/>
  <pageSetup horizontalDpi="600" verticalDpi="600" orientation="portrait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22">
      <selection activeCell="G31" sqref="A1:H31"/>
    </sheetView>
  </sheetViews>
  <sheetFormatPr defaultColWidth="9.00390625" defaultRowHeight="12.75"/>
  <cols>
    <col min="1" max="1" width="6.75390625" style="9" customWidth="1"/>
    <col min="2" max="2" width="5.125" style="10" customWidth="1"/>
    <col min="3" max="3" width="35.125" style="3" customWidth="1"/>
    <col min="4" max="4" width="26.00390625" style="9" customWidth="1"/>
    <col min="5" max="7" width="11.125" style="9" customWidth="1"/>
    <col min="8" max="8" width="11.875" style="20" customWidth="1"/>
    <col min="9" max="10" width="9.125" style="9" customWidth="1"/>
    <col min="11" max="11" width="11.75390625" style="9" customWidth="1"/>
    <col min="12" max="12" width="9.125" style="9" customWidth="1"/>
    <col min="13" max="13" width="17.875" style="9" customWidth="1"/>
    <col min="14" max="16384" width="9.125" style="9" customWidth="1"/>
  </cols>
  <sheetData>
    <row r="1" spans="3:8" ht="78" customHeight="1">
      <c r="C1" s="11"/>
      <c r="D1" s="11"/>
      <c r="E1" s="11"/>
      <c r="F1" s="11"/>
      <c r="G1" s="11"/>
      <c r="H1" s="12" t="s">
        <v>54</v>
      </c>
    </row>
    <row r="2" spans="1:8" s="10" customFormat="1" ht="28.5" customHeight="1">
      <c r="A2" s="2" t="s">
        <v>4</v>
      </c>
      <c r="B2" s="13" t="s">
        <v>12</v>
      </c>
      <c r="C2" s="2" t="s">
        <v>1</v>
      </c>
      <c r="D2" s="2" t="s">
        <v>2</v>
      </c>
      <c r="E2" s="2" t="s">
        <v>5</v>
      </c>
      <c r="F2" s="2" t="s">
        <v>6</v>
      </c>
      <c r="G2" s="13" t="s">
        <v>34</v>
      </c>
      <c r="H2" s="14" t="s">
        <v>17</v>
      </c>
    </row>
    <row r="3" spans="1:13" ht="21.75" customHeight="1">
      <c r="A3" s="18">
        <v>1</v>
      </c>
      <c r="B3" s="16">
        <v>18</v>
      </c>
      <c r="C3" s="8" t="s">
        <v>123</v>
      </c>
      <c r="D3" s="17" t="s">
        <v>3</v>
      </c>
      <c r="E3" s="24">
        <v>0.477083333333333</v>
      </c>
      <c r="F3" s="24">
        <v>0.5262152777777778</v>
      </c>
      <c r="G3" s="24">
        <v>0</v>
      </c>
      <c r="H3" s="24">
        <f>F3-E3+G3</f>
        <v>0.04913194444444474</v>
      </c>
      <c r="K3" s="24"/>
      <c r="M3" s="24"/>
    </row>
    <row r="4" spans="1:13" ht="21.75" customHeight="1">
      <c r="A4" s="15" t="s">
        <v>41</v>
      </c>
      <c r="B4" s="16">
        <v>17</v>
      </c>
      <c r="C4" s="8" t="s">
        <v>122</v>
      </c>
      <c r="D4" s="17" t="s">
        <v>26</v>
      </c>
      <c r="E4" s="24">
        <v>0.4763888888888889</v>
      </c>
      <c r="F4" s="33">
        <v>0.5288194444444444</v>
      </c>
      <c r="G4" s="24">
        <v>0</v>
      </c>
      <c r="H4" s="24">
        <f>F4-E4+G4</f>
        <v>0.05243055555555548</v>
      </c>
      <c r="M4" s="24"/>
    </row>
    <row r="5" spans="1:13" ht="21.75" customHeight="1">
      <c r="A5" s="15"/>
      <c r="B5" s="16">
        <v>16</v>
      </c>
      <c r="C5" s="8" t="s">
        <v>121</v>
      </c>
      <c r="D5" s="17" t="s">
        <v>26</v>
      </c>
      <c r="E5" s="24">
        <v>0.4756944444444444</v>
      </c>
      <c r="F5" s="24">
        <v>0.5262731481481482</v>
      </c>
      <c r="G5" s="88" t="s">
        <v>49</v>
      </c>
      <c r="H5" s="89"/>
      <c r="M5" s="24"/>
    </row>
    <row r="6" spans="1:13" ht="21.75" customHeight="1">
      <c r="A6" s="15"/>
      <c r="B6" s="16">
        <v>19</v>
      </c>
      <c r="C6" s="8" t="s">
        <v>124</v>
      </c>
      <c r="D6" s="17" t="s">
        <v>125</v>
      </c>
      <c r="E6" s="24">
        <v>0.477777777777778</v>
      </c>
      <c r="F6" s="24">
        <v>0.5335069444444445</v>
      </c>
      <c r="G6" s="88" t="s">
        <v>49</v>
      </c>
      <c r="H6" s="89"/>
      <c r="M6" s="24"/>
    </row>
    <row r="7" spans="3:8" ht="81" customHeight="1">
      <c r="C7" s="11"/>
      <c r="D7" s="11"/>
      <c r="E7" s="11"/>
      <c r="F7" s="11"/>
      <c r="G7" s="11"/>
      <c r="H7" s="12" t="s">
        <v>55</v>
      </c>
    </row>
    <row r="8" spans="1:8" ht="38.25">
      <c r="A8" s="2" t="s">
        <v>4</v>
      </c>
      <c r="B8" s="13" t="s">
        <v>12</v>
      </c>
      <c r="C8" s="2" t="s">
        <v>1</v>
      </c>
      <c r="D8" s="2" t="s">
        <v>2</v>
      </c>
      <c r="E8" s="2" t="s">
        <v>5</v>
      </c>
      <c r="F8" s="2" t="s">
        <v>6</v>
      </c>
      <c r="G8" s="13" t="s">
        <v>34</v>
      </c>
      <c r="H8" s="14" t="s">
        <v>17</v>
      </c>
    </row>
    <row r="9" spans="1:12" ht="21.75" customHeight="1">
      <c r="A9" s="18">
        <v>1</v>
      </c>
      <c r="B9" s="16">
        <v>29</v>
      </c>
      <c r="C9" s="8" t="s">
        <v>119</v>
      </c>
      <c r="D9" s="17" t="s">
        <v>103</v>
      </c>
      <c r="E9" s="24">
        <v>0.483333333333334</v>
      </c>
      <c r="F9" s="24">
        <v>0.5355555555555556</v>
      </c>
      <c r="G9" s="24">
        <v>0</v>
      </c>
      <c r="H9" s="24">
        <f aca="true" t="shared" si="0" ref="H9:H18">F9-E9+G9</f>
        <v>0.05222222222222156</v>
      </c>
      <c r="L9" s="24"/>
    </row>
    <row r="10" spans="1:12" ht="21.75" customHeight="1">
      <c r="A10" s="15" t="s">
        <v>41</v>
      </c>
      <c r="B10" s="16">
        <v>26</v>
      </c>
      <c r="C10" s="8" t="s">
        <v>117</v>
      </c>
      <c r="D10" s="17" t="s">
        <v>103</v>
      </c>
      <c r="E10" s="24">
        <v>0.481944444444445</v>
      </c>
      <c r="F10" s="24">
        <v>0.5354166666666667</v>
      </c>
      <c r="G10" s="24">
        <v>0</v>
      </c>
      <c r="H10" s="24">
        <f t="shared" si="0"/>
        <v>0.053472222222221644</v>
      </c>
      <c r="L10" s="24"/>
    </row>
    <row r="11" spans="1:12" ht="21.75" customHeight="1">
      <c r="A11" s="15" t="s">
        <v>42</v>
      </c>
      <c r="B11" s="16">
        <v>25</v>
      </c>
      <c r="C11" s="8" t="s">
        <v>116</v>
      </c>
      <c r="D11" s="17" t="s">
        <v>72</v>
      </c>
      <c r="E11" s="24">
        <v>0.48125</v>
      </c>
      <c r="F11" s="24">
        <v>0.5373842592592593</v>
      </c>
      <c r="G11" s="24">
        <v>0</v>
      </c>
      <c r="H11" s="24">
        <f t="shared" si="0"/>
        <v>0.056134259259259245</v>
      </c>
      <c r="L11" s="24"/>
    </row>
    <row r="12" spans="1:12" ht="21.75" customHeight="1">
      <c r="A12" s="15" t="s">
        <v>43</v>
      </c>
      <c r="B12" s="16">
        <v>21</v>
      </c>
      <c r="C12" s="8" t="s">
        <v>112</v>
      </c>
      <c r="D12" s="17" t="s">
        <v>26</v>
      </c>
      <c r="E12" s="24">
        <v>0.4791666666666667</v>
      </c>
      <c r="F12" s="24">
        <v>0.5357060185185185</v>
      </c>
      <c r="G12" s="24">
        <v>0</v>
      </c>
      <c r="H12" s="24">
        <f t="shared" si="0"/>
        <v>0.05653935185185183</v>
      </c>
      <c r="L12" s="24"/>
    </row>
    <row r="13" spans="1:12" ht="21.75" customHeight="1">
      <c r="A13" s="15" t="s">
        <v>44</v>
      </c>
      <c r="B13" s="16">
        <v>20</v>
      </c>
      <c r="C13" s="8" t="s">
        <v>111</v>
      </c>
      <c r="D13" s="17" t="s">
        <v>26</v>
      </c>
      <c r="E13" s="24">
        <v>0.4784722222222222</v>
      </c>
      <c r="F13" s="24">
        <v>0.5360300925925926</v>
      </c>
      <c r="G13" s="24">
        <v>0</v>
      </c>
      <c r="H13" s="24">
        <f t="shared" si="0"/>
        <v>0.05755787037037041</v>
      </c>
      <c r="L13" s="24"/>
    </row>
    <row r="14" spans="1:12" ht="21.75" customHeight="1">
      <c r="A14" s="18">
        <v>6</v>
      </c>
      <c r="B14" s="16">
        <v>23</v>
      </c>
      <c r="C14" s="8" t="s">
        <v>115</v>
      </c>
      <c r="D14" s="17" t="s">
        <v>64</v>
      </c>
      <c r="E14" s="24">
        <v>0.480555555555556</v>
      </c>
      <c r="F14" s="24">
        <v>0.5411574074074074</v>
      </c>
      <c r="G14" s="24">
        <v>0</v>
      </c>
      <c r="H14" s="24">
        <f t="shared" si="0"/>
        <v>0.06060185185185135</v>
      </c>
      <c r="L14" s="24"/>
    </row>
    <row r="15" spans="1:12" ht="21.75" customHeight="1">
      <c r="A15" s="18">
        <v>7</v>
      </c>
      <c r="B15" s="16">
        <v>109</v>
      </c>
      <c r="C15" s="8" t="s">
        <v>148</v>
      </c>
      <c r="D15" s="17" t="s">
        <v>85</v>
      </c>
      <c r="E15" s="24">
        <v>0.484722222222223</v>
      </c>
      <c r="F15" s="24">
        <v>0.5459837962962962</v>
      </c>
      <c r="G15" s="24">
        <v>0</v>
      </c>
      <c r="H15" s="24">
        <f t="shared" si="0"/>
        <v>0.06126157407407323</v>
      </c>
      <c r="L15" s="24"/>
    </row>
    <row r="16" spans="1:12" ht="21.75" customHeight="1">
      <c r="A16" s="18">
        <v>8</v>
      </c>
      <c r="B16" s="16">
        <v>30</v>
      </c>
      <c r="C16" s="8" t="s">
        <v>120</v>
      </c>
      <c r="D16" s="17" t="s">
        <v>108</v>
      </c>
      <c r="E16" s="24">
        <v>0.484027777777778</v>
      </c>
      <c r="F16" s="24">
        <v>0.5460995370370371</v>
      </c>
      <c r="G16" s="24">
        <v>0</v>
      </c>
      <c r="H16" s="24">
        <f t="shared" si="0"/>
        <v>0.06207175925925906</v>
      </c>
      <c r="L16" s="24"/>
    </row>
    <row r="17" spans="1:12" ht="21.75" customHeight="1">
      <c r="A17" s="18">
        <v>9</v>
      </c>
      <c r="B17" s="16">
        <v>27</v>
      </c>
      <c r="C17" s="8" t="s">
        <v>118</v>
      </c>
      <c r="D17" s="17" t="s">
        <v>103</v>
      </c>
      <c r="E17" s="24">
        <v>0.482638888888889</v>
      </c>
      <c r="F17" s="24">
        <v>0.5473032407407408</v>
      </c>
      <c r="G17" s="24">
        <v>0</v>
      </c>
      <c r="H17" s="24">
        <f t="shared" si="0"/>
        <v>0.06466435185185176</v>
      </c>
      <c r="L17" s="24"/>
    </row>
    <row r="18" spans="1:12" ht="21.75" customHeight="1">
      <c r="A18" s="18">
        <v>10</v>
      </c>
      <c r="B18" s="16">
        <v>22</v>
      </c>
      <c r="C18" s="8" t="s">
        <v>113</v>
      </c>
      <c r="D18" s="17" t="s">
        <v>114</v>
      </c>
      <c r="E18" s="24">
        <v>0.479861111111111</v>
      </c>
      <c r="F18" s="24">
        <v>0.5472685185185185</v>
      </c>
      <c r="G18" s="24">
        <v>0</v>
      </c>
      <c r="H18" s="24">
        <f t="shared" si="0"/>
        <v>0.06740740740740753</v>
      </c>
      <c r="L18" s="24"/>
    </row>
    <row r="19" spans="3:8" ht="78" customHeight="1">
      <c r="C19" s="11"/>
      <c r="D19" s="11"/>
      <c r="E19" s="11"/>
      <c r="F19" s="11"/>
      <c r="G19" s="11"/>
      <c r="H19" s="12" t="s">
        <v>56</v>
      </c>
    </row>
    <row r="20" spans="1:8" ht="38.25">
      <c r="A20" s="2" t="s">
        <v>4</v>
      </c>
      <c r="B20" s="13" t="s">
        <v>12</v>
      </c>
      <c r="C20" s="2" t="s">
        <v>1</v>
      </c>
      <c r="D20" s="2" t="s">
        <v>2</v>
      </c>
      <c r="E20" s="2" t="s">
        <v>5</v>
      </c>
      <c r="F20" s="2" t="s">
        <v>6</v>
      </c>
      <c r="G20" s="13" t="s">
        <v>34</v>
      </c>
      <c r="H20" s="14" t="s">
        <v>17</v>
      </c>
    </row>
    <row r="21" spans="1:13" ht="21.75" customHeight="1">
      <c r="A21" s="18">
        <v>1</v>
      </c>
      <c r="B21" s="16">
        <v>108</v>
      </c>
      <c r="C21" s="8" t="s">
        <v>105</v>
      </c>
      <c r="D21" s="71" t="s">
        <v>85</v>
      </c>
      <c r="E21" s="24">
        <v>0.489583333333333</v>
      </c>
      <c r="F21" s="24">
        <v>0.5386342592592592</v>
      </c>
      <c r="G21" s="24">
        <v>0</v>
      </c>
      <c r="H21" s="24">
        <f aca="true" t="shared" si="1" ref="H21:H29">F21-E21+G21</f>
        <v>0.04905092592592625</v>
      </c>
      <c r="M21" s="24"/>
    </row>
    <row r="22" spans="1:13" ht="21.75" customHeight="1">
      <c r="A22" s="15" t="s">
        <v>41</v>
      </c>
      <c r="B22" s="16">
        <v>104</v>
      </c>
      <c r="C22" s="8" t="s">
        <v>101</v>
      </c>
      <c r="D22" s="71" t="s">
        <v>3</v>
      </c>
      <c r="E22" s="24">
        <v>0.4875</v>
      </c>
      <c r="F22" s="24">
        <v>0.5384722222222222</v>
      </c>
      <c r="G22" s="24">
        <v>0</v>
      </c>
      <c r="H22" s="24">
        <f t="shared" si="1"/>
        <v>0.05097222222222225</v>
      </c>
      <c r="M22" s="24"/>
    </row>
    <row r="23" spans="1:13" ht="21.75" customHeight="1">
      <c r="A23" s="15" t="s">
        <v>42</v>
      </c>
      <c r="B23" s="16">
        <v>106</v>
      </c>
      <c r="C23" s="8" t="s">
        <v>104</v>
      </c>
      <c r="D23" s="71" t="s">
        <v>3</v>
      </c>
      <c r="E23" s="24">
        <v>0.488888888888889</v>
      </c>
      <c r="F23" s="24">
        <v>0.5417592592592593</v>
      </c>
      <c r="G23" s="24">
        <v>0</v>
      </c>
      <c r="H23" s="24">
        <f t="shared" si="1"/>
        <v>0.05287037037037029</v>
      </c>
      <c r="M23" s="24"/>
    </row>
    <row r="24" spans="1:13" ht="21.75" customHeight="1">
      <c r="A24" s="15" t="s">
        <v>43</v>
      </c>
      <c r="B24" s="16">
        <v>100</v>
      </c>
      <c r="C24" s="8" t="s">
        <v>98</v>
      </c>
      <c r="D24" s="71" t="s">
        <v>19</v>
      </c>
      <c r="E24" s="24">
        <v>0.48541666666666666</v>
      </c>
      <c r="F24" s="24">
        <v>0.5389699074074074</v>
      </c>
      <c r="G24" s="24">
        <v>0</v>
      </c>
      <c r="H24" s="24">
        <f t="shared" si="1"/>
        <v>0.05355324074074069</v>
      </c>
      <c r="M24" s="24"/>
    </row>
    <row r="25" spans="1:13" ht="21.75" customHeight="1">
      <c r="A25" s="15" t="s">
        <v>44</v>
      </c>
      <c r="B25" s="16">
        <v>105</v>
      </c>
      <c r="C25" s="8" t="s">
        <v>102</v>
      </c>
      <c r="D25" s="71" t="s">
        <v>103</v>
      </c>
      <c r="E25" s="24">
        <v>0.488194444444444</v>
      </c>
      <c r="F25" s="24">
        <v>0.5425925925925926</v>
      </c>
      <c r="G25" s="24">
        <v>0</v>
      </c>
      <c r="H25" s="24">
        <f t="shared" si="1"/>
        <v>0.05439814814814864</v>
      </c>
      <c r="M25" s="24"/>
    </row>
    <row r="26" spans="1:13" ht="21.75" customHeight="1">
      <c r="A26" s="18">
        <v>6</v>
      </c>
      <c r="B26" s="16">
        <v>112</v>
      </c>
      <c r="C26" s="8" t="s">
        <v>107</v>
      </c>
      <c r="D26" s="71" t="s">
        <v>108</v>
      </c>
      <c r="E26" s="24">
        <v>0.490972222222222</v>
      </c>
      <c r="F26" s="24">
        <v>0.547662037037037</v>
      </c>
      <c r="G26" s="24">
        <v>0</v>
      </c>
      <c r="H26" s="24">
        <f t="shared" si="1"/>
        <v>0.056689814814815</v>
      </c>
      <c r="M26" s="24"/>
    </row>
    <row r="27" spans="1:8" ht="21.75" customHeight="1">
      <c r="A27" s="18">
        <v>7</v>
      </c>
      <c r="B27" s="16">
        <v>113</v>
      </c>
      <c r="C27" s="8" t="s">
        <v>109</v>
      </c>
      <c r="D27" s="71" t="s">
        <v>103</v>
      </c>
      <c r="E27" s="24">
        <v>0.491666666666667</v>
      </c>
      <c r="F27" s="24">
        <v>0.548599537037037</v>
      </c>
      <c r="G27" s="24">
        <v>0</v>
      </c>
      <c r="H27" s="24">
        <f t="shared" si="1"/>
        <v>0.05693287037037004</v>
      </c>
    </row>
    <row r="28" spans="1:8" ht="21.75" customHeight="1">
      <c r="A28" s="15" t="s">
        <v>45</v>
      </c>
      <c r="B28" s="16">
        <v>111</v>
      </c>
      <c r="C28" s="8" t="s">
        <v>106</v>
      </c>
      <c r="D28" s="71" t="s">
        <v>85</v>
      </c>
      <c r="E28" s="24">
        <v>0.490277777777778</v>
      </c>
      <c r="F28" s="24">
        <v>0.5474768518518519</v>
      </c>
      <c r="G28" s="24">
        <v>0</v>
      </c>
      <c r="H28" s="24">
        <f t="shared" si="1"/>
        <v>0.05719907407407393</v>
      </c>
    </row>
    <row r="29" spans="1:8" ht="21.75" customHeight="1">
      <c r="A29" s="15" t="s">
        <v>46</v>
      </c>
      <c r="B29" s="16">
        <v>101</v>
      </c>
      <c r="C29" s="8" t="s">
        <v>99</v>
      </c>
      <c r="D29" s="71" t="s">
        <v>19</v>
      </c>
      <c r="E29" s="24">
        <v>0.4861111111111111</v>
      </c>
      <c r="F29" s="24">
        <v>0.5438194444444444</v>
      </c>
      <c r="G29" s="24">
        <v>0</v>
      </c>
      <c r="H29" s="24">
        <f t="shared" si="1"/>
        <v>0.057708333333333306</v>
      </c>
    </row>
    <row r="30" spans="1:8" ht="21.75" customHeight="1">
      <c r="A30" s="15"/>
      <c r="B30" s="16">
        <v>103</v>
      </c>
      <c r="C30" s="8" t="s">
        <v>100</v>
      </c>
      <c r="D30" s="71" t="s">
        <v>3</v>
      </c>
      <c r="E30" s="24">
        <v>0.486805555555556</v>
      </c>
      <c r="F30" s="24">
        <v>0.5538541666666666</v>
      </c>
      <c r="G30" s="88" t="s">
        <v>49</v>
      </c>
      <c r="H30" s="89"/>
    </row>
    <row r="31" spans="1:8" ht="21.75" customHeight="1">
      <c r="A31" s="15"/>
      <c r="B31" s="16">
        <v>114</v>
      </c>
      <c r="C31" s="8" t="s">
        <v>110</v>
      </c>
      <c r="D31" s="71" t="s">
        <v>69</v>
      </c>
      <c r="E31" s="24">
        <v>0.492361111111111</v>
      </c>
      <c r="F31" s="24" t="s">
        <v>163</v>
      </c>
      <c r="G31" s="88" t="s">
        <v>49</v>
      </c>
      <c r="H31" s="89"/>
    </row>
  </sheetData>
  <mergeCells count="4">
    <mergeCell ref="G6:H6"/>
    <mergeCell ref="G31:H31"/>
    <mergeCell ref="G5:H5"/>
    <mergeCell ref="G30:H30"/>
  </mergeCells>
  <printOptions horizontalCentered="1"/>
  <pageMargins left="0.35" right="0.42" top="0.46" bottom="0.46" header="0.07" footer="0.46"/>
  <pageSetup fitToHeight="1" fitToWidth="1" horizontalDpi="600" verticalDpi="600" orientation="portrait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F18" sqref="F18"/>
    </sheetView>
  </sheetViews>
  <sheetFormatPr defaultColWidth="9.00390625" defaultRowHeight="12.75"/>
  <cols>
    <col min="1" max="1" width="6.75390625" style="9" customWidth="1"/>
    <col min="2" max="2" width="7.125" style="10" customWidth="1"/>
    <col min="3" max="3" width="28.125" style="3" customWidth="1"/>
    <col min="4" max="4" width="16.875" style="9" customWidth="1"/>
    <col min="5" max="6" width="11.125" style="9" customWidth="1"/>
    <col min="7" max="7" width="12.75390625" style="20" customWidth="1"/>
    <col min="8" max="16384" width="9.125" style="9" customWidth="1"/>
  </cols>
  <sheetData>
    <row r="1" spans="3:7" ht="78" customHeight="1">
      <c r="C1" s="11"/>
      <c r="D1" s="11"/>
      <c r="E1" s="11"/>
      <c r="F1" s="11"/>
      <c r="G1" s="12" t="s">
        <v>52</v>
      </c>
    </row>
    <row r="2" spans="1:7" s="10" customFormat="1" ht="28.5" customHeight="1">
      <c r="A2" s="2" t="s">
        <v>4</v>
      </c>
      <c r="B2" s="13" t="s">
        <v>12</v>
      </c>
      <c r="C2" s="2" t="s">
        <v>1</v>
      </c>
      <c r="D2" s="2" t="s">
        <v>2</v>
      </c>
      <c r="E2" s="2" t="s">
        <v>5</v>
      </c>
      <c r="F2" s="2" t="s">
        <v>6</v>
      </c>
      <c r="G2" s="14" t="s">
        <v>17</v>
      </c>
    </row>
    <row r="3" spans="1:7" ht="21.75" customHeight="1">
      <c r="A3" s="18">
        <v>1</v>
      </c>
      <c r="B3" s="16"/>
      <c r="C3" s="8" t="s">
        <v>177</v>
      </c>
      <c r="D3" s="17" t="s">
        <v>3</v>
      </c>
      <c r="E3" s="23">
        <v>0.8333333333333334</v>
      </c>
      <c r="F3" s="23">
        <v>0.8869212962962963</v>
      </c>
      <c r="G3" s="55">
        <f>F3-E3</f>
        <v>0.053587962962962976</v>
      </c>
    </row>
    <row r="4" spans="1:7" ht="21.75" customHeight="1">
      <c r="A4" s="18">
        <v>2</v>
      </c>
      <c r="B4" s="16"/>
      <c r="C4" s="8" t="s">
        <v>174</v>
      </c>
      <c r="D4" s="17" t="s">
        <v>19</v>
      </c>
      <c r="E4" s="23">
        <v>0.8333333333333334</v>
      </c>
      <c r="F4" s="23">
        <v>0.8892476851851852</v>
      </c>
      <c r="G4" s="55">
        <f>F4-E4</f>
        <v>0.055914351851851785</v>
      </c>
    </row>
    <row r="5" spans="1:7" ht="21.75" customHeight="1">
      <c r="A5" s="18">
        <v>3</v>
      </c>
      <c r="B5" s="16"/>
      <c r="C5" s="8" t="s">
        <v>176</v>
      </c>
      <c r="D5" s="17" t="s">
        <v>48</v>
      </c>
      <c r="E5" s="23">
        <v>0.8333333333333334</v>
      </c>
      <c r="F5" s="23">
        <v>0.892175925925926</v>
      </c>
      <c r="G5" s="55">
        <f>F5-E5</f>
        <v>0.05884259259259261</v>
      </c>
    </row>
    <row r="6" spans="1:7" ht="21.75" customHeight="1">
      <c r="A6" s="18">
        <v>4</v>
      </c>
      <c r="B6" s="16"/>
      <c r="C6" s="8" t="s">
        <v>172</v>
      </c>
      <c r="D6" s="17" t="s">
        <v>3</v>
      </c>
      <c r="E6" s="23">
        <v>0.8333333333333334</v>
      </c>
      <c r="F6" s="23">
        <v>0.8954282407407407</v>
      </c>
      <c r="G6" s="55">
        <f>F6-E6</f>
        <v>0.06209490740740731</v>
      </c>
    </row>
    <row r="7" spans="2:8" ht="21.75" customHeight="1">
      <c r="B7" s="26"/>
      <c r="C7" s="5"/>
      <c r="D7" s="27"/>
      <c r="E7" s="28"/>
      <c r="F7" s="28"/>
      <c r="G7" s="29"/>
      <c r="H7" s="25"/>
    </row>
    <row r="8" spans="1:8" ht="21.75" customHeight="1">
      <c r="A8" s="30"/>
      <c r="B8" s="26"/>
      <c r="C8" s="5"/>
      <c r="D8" s="27"/>
      <c r="E8" s="28"/>
      <c r="F8" s="28"/>
      <c r="G8" s="29"/>
      <c r="H8" s="25"/>
    </row>
    <row r="9" spans="3:8" ht="78.75" customHeight="1">
      <c r="C9" s="11"/>
      <c r="D9" s="11"/>
      <c r="E9" s="11"/>
      <c r="F9" s="11"/>
      <c r="G9" s="12" t="s">
        <v>53</v>
      </c>
      <c r="H9" s="25"/>
    </row>
    <row r="10" spans="1:8" ht="30.75" customHeight="1">
      <c r="A10" s="2" t="s">
        <v>4</v>
      </c>
      <c r="B10" s="13" t="s">
        <v>12</v>
      </c>
      <c r="C10" s="2" t="s">
        <v>1</v>
      </c>
      <c r="D10" s="2" t="s">
        <v>2</v>
      </c>
      <c r="E10" s="2" t="s">
        <v>5</v>
      </c>
      <c r="F10" s="2" t="s">
        <v>6</v>
      </c>
      <c r="G10" s="14" t="s">
        <v>17</v>
      </c>
      <c r="H10" s="25"/>
    </row>
    <row r="11" spans="1:8" ht="21.75" customHeight="1">
      <c r="A11" s="18">
        <v>1</v>
      </c>
      <c r="B11" s="16"/>
      <c r="C11" s="8" t="s">
        <v>178</v>
      </c>
      <c r="D11" s="17" t="s">
        <v>24</v>
      </c>
      <c r="E11" s="23">
        <v>0.8333333333333334</v>
      </c>
      <c r="F11" s="23">
        <v>0.8818981481481482</v>
      </c>
      <c r="G11" s="55">
        <f>F11-E11</f>
        <v>0.04856481481481478</v>
      </c>
      <c r="H11" s="25"/>
    </row>
    <row r="12" spans="1:8" ht="21.75" customHeight="1">
      <c r="A12" s="22"/>
      <c r="B12" s="16"/>
      <c r="C12" s="8" t="s">
        <v>171</v>
      </c>
      <c r="D12" s="17" t="s">
        <v>175</v>
      </c>
      <c r="E12" s="23">
        <v>0.8333333333333334</v>
      </c>
      <c r="F12" s="90" t="s">
        <v>179</v>
      </c>
      <c r="G12" s="91"/>
      <c r="H12" s="25"/>
    </row>
    <row r="13" spans="1:8" ht="21.75" customHeight="1">
      <c r="A13" s="22"/>
      <c r="B13" s="16"/>
      <c r="C13" s="8" t="s">
        <v>173</v>
      </c>
      <c r="D13" s="17" t="s">
        <v>3</v>
      </c>
      <c r="E13" s="23">
        <v>0.8333333333333334</v>
      </c>
      <c r="F13" s="90" t="s">
        <v>180</v>
      </c>
      <c r="G13" s="91"/>
      <c r="H13" s="25"/>
    </row>
    <row r="14" spans="2:8" ht="21.75" customHeight="1">
      <c r="B14" s="26"/>
      <c r="C14" s="5"/>
      <c r="D14" s="27"/>
      <c r="E14" s="28"/>
      <c r="F14" s="28"/>
      <c r="G14" s="29"/>
      <c r="H14" s="25"/>
    </row>
    <row r="15" spans="2:8" ht="15.75">
      <c r="B15" s="31"/>
      <c r="C15" s="5"/>
      <c r="D15" s="25"/>
      <c r="E15" s="25"/>
      <c r="F15" s="25"/>
      <c r="G15" s="32"/>
      <c r="H15" s="25"/>
    </row>
  </sheetData>
  <mergeCells count="2">
    <mergeCell ref="F12:G12"/>
    <mergeCell ref="F13:G13"/>
  </mergeCells>
  <printOptions horizontalCentered="1"/>
  <pageMargins left="0.45" right="0.39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E16" sqref="E16"/>
    </sheetView>
  </sheetViews>
  <sheetFormatPr defaultColWidth="9.00390625" defaultRowHeight="12.75"/>
  <cols>
    <col min="1" max="1" width="8.25390625" style="9" customWidth="1"/>
    <col min="2" max="2" width="5.125" style="10" customWidth="1"/>
    <col min="3" max="3" width="29.25390625" style="3" customWidth="1"/>
    <col min="4" max="4" width="25.625" style="9" customWidth="1"/>
    <col min="5" max="5" width="10.75390625" style="9" customWidth="1"/>
    <col min="6" max="7" width="10.75390625" style="50" customWidth="1"/>
    <col min="8" max="8" width="9.125" style="47" customWidth="1"/>
    <col min="9" max="9" width="11.125" style="47" customWidth="1"/>
    <col min="10" max="16384" width="9.125" style="47" customWidth="1"/>
  </cols>
  <sheetData>
    <row r="1" spans="3:11" ht="80.25" customHeight="1">
      <c r="C1" s="11"/>
      <c r="D1" s="11"/>
      <c r="G1" s="54" t="s">
        <v>10</v>
      </c>
      <c r="K1" s="64"/>
    </row>
    <row r="2" spans="1:11" s="48" customFormat="1" ht="12.75">
      <c r="A2" s="2" t="s">
        <v>4</v>
      </c>
      <c r="B2" s="2" t="s">
        <v>0</v>
      </c>
      <c r="C2" s="2" t="s">
        <v>1</v>
      </c>
      <c r="D2" s="2" t="s">
        <v>2</v>
      </c>
      <c r="E2" s="2" t="s">
        <v>5</v>
      </c>
      <c r="F2" s="2" t="s">
        <v>6</v>
      </c>
      <c r="G2" s="2" t="s">
        <v>7</v>
      </c>
      <c r="K2" s="65"/>
    </row>
    <row r="3" spans="1:11" ht="15.75">
      <c r="A3" s="18">
        <v>1</v>
      </c>
      <c r="B3" s="57">
        <v>8</v>
      </c>
      <c r="C3" s="1" t="s">
        <v>73</v>
      </c>
      <c r="D3" s="19" t="s">
        <v>74</v>
      </c>
      <c r="E3" s="66">
        <f aca="true" t="shared" si="0" ref="E3:E14">I3+$E$3</f>
        <v>0.6722222222222222</v>
      </c>
      <c r="F3" s="58">
        <v>0.7247685185185185</v>
      </c>
      <c r="G3" s="55">
        <f aca="true" t="shared" si="1" ref="G3:G14">F3-E3</f>
        <v>0.05254629629629637</v>
      </c>
      <c r="H3" s="53"/>
      <c r="I3" s="24">
        <v>0.005555555555555555</v>
      </c>
      <c r="K3" s="67"/>
    </row>
    <row r="4" spans="1:11" ht="15.75">
      <c r="A4" s="18">
        <v>2</v>
      </c>
      <c r="B4" s="57">
        <v>12</v>
      </c>
      <c r="C4" s="1" t="s">
        <v>77</v>
      </c>
      <c r="D4" s="19" t="s">
        <v>67</v>
      </c>
      <c r="E4" s="66">
        <f t="shared" si="0"/>
        <v>0.6729166666666666</v>
      </c>
      <c r="F4" s="58">
        <v>0.7258101851851851</v>
      </c>
      <c r="G4" s="55">
        <f t="shared" si="1"/>
        <v>0.052893518518518534</v>
      </c>
      <c r="H4" s="53"/>
      <c r="I4" s="24">
        <v>0.00625</v>
      </c>
      <c r="K4" s="67"/>
    </row>
    <row r="5" spans="1:11" ht="15.75">
      <c r="A5" s="18">
        <v>3</v>
      </c>
      <c r="B5" s="57">
        <v>13</v>
      </c>
      <c r="C5" s="1" t="s">
        <v>78</v>
      </c>
      <c r="D5" s="19" t="s">
        <v>25</v>
      </c>
      <c r="E5" s="66">
        <f>I5+$E$3</f>
        <v>0.6680555555555555</v>
      </c>
      <c r="F5" s="58">
        <v>0.7211805555555556</v>
      </c>
      <c r="G5" s="55">
        <f t="shared" si="1"/>
        <v>0.05312500000000009</v>
      </c>
      <c r="H5" s="53"/>
      <c r="I5" s="24">
        <v>0.0013888888888888892</v>
      </c>
      <c r="K5" s="67"/>
    </row>
    <row r="6" spans="1:11" ht="15.75">
      <c r="A6" s="18">
        <v>4</v>
      </c>
      <c r="B6" s="57" t="s">
        <v>43</v>
      </c>
      <c r="C6" s="1" t="s">
        <v>66</v>
      </c>
      <c r="D6" s="19" t="s">
        <v>67</v>
      </c>
      <c r="E6" s="66">
        <f t="shared" si="0"/>
        <v>0.6743055555555555</v>
      </c>
      <c r="F6" s="58">
        <v>0.7283217592592592</v>
      </c>
      <c r="G6" s="55">
        <f t="shared" si="1"/>
        <v>0.05401620370370375</v>
      </c>
      <c r="H6" s="53"/>
      <c r="I6" s="24">
        <v>0.007638888888888889</v>
      </c>
      <c r="K6" s="67"/>
    </row>
    <row r="7" spans="1:11" ht="15.75">
      <c r="A7" s="18">
        <v>5</v>
      </c>
      <c r="B7" s="57">
        <v>10</v>
      </c>
      <c r="C7" s="1" t="s">
        <v>75</v>
      </c>
      <c r="D7" s="19" t="s">
        <v>3</v>
      </c>
      <c r="E7" s="66">
        <v>0.6666666666666666</v>
      </c>
      <c r="F7" s="58">
        <v>0.7211805555555556</v>
      </c>
      <c r="G7" s="55">
        <f t="shared" si="1"/>
        <v>0.05451388888888897</v>
      </c>
      <c r="H7" s="53"/>
      <c r="I7" s="24">
        <v>0</v>
      </c>
      <c r="K7" s="67"/>
    </row>
    <row r="8" spans="1:11" ht="15.75">
      <c r="A8" s="18">
        <v>6</v>
      </c>
      <c r="B8" s="57">
        <v>1</v>
      </c>
      <c r="C8" s="1" t="s">
        <v>60</v>
      </c>
      <c r="D8" s="19" t="s">
        <v>170</v>
      </c>
      <c r="E8" s="66">
        <f t="shared" si="0"/>
        <v>0.6805555555555555</v>
      </c>
      <c r="F8" s="58">
        <v>0.7351851851851853</v>
      </c>
      <c r="G8" s="55">
        <f t="shared" si="1"/>
        <v>0.054629629629629806</v>
      </c>
      <c r="H8" s="53"/>
      <c r="I8" s="24">
        <v>0.013888888888888888</v>
      </c>
      <c r="K8" s="67"/>
    </row>
    <row r="9" spans="1:11" ht="15.75">
      <c r="A9" s="18">
        <v>7</v>
      </c>
      <c r="B9" s="57" t="s">
        <v>42</v>
      </c>
      <c r="C9" s="1" t="s">
        <v>62</v>
      </c>
      <c r="D9" s="19" t="s">
        <v>63</v>
      </c>
      <c r="E9" s="66">
        <f t="shared" si="0"/>
        <v>0.6763888888888888</v>
      </c>
      <c r="F9" s="58">
        <v>0.7315277777777777</v>
      </c>
      <c r="G9" s="55">
        <f t="shared" si="1"/>
        <v>0.05513888888888885</v>
      </c>
      <c r="H9" s="53"/>
      <c r="I9" s="24">
        <v>0.009722222222222222</v>
      </c>
      <c r="K9" s="67"/>
    </row>
    <row r="10" spans="1:11" ht="15.75">
      <c r="A10" s="18">
        <v>8</v>
      </c>
      <c r="B10" s="57">
        <v>11</v>
      </c>
      <c r="C10" s="1" t="s">
        <v>76</v>
      </c>
      <c r="D10" s="19" t="s">
        <v>67</v>
      </c>
      <c r="E10" s="66">
        <f t="shared" si="0"/>
        <v>0.6763888888888888</v>
      </c>
      <c r="F10" s="58">
        <v>0.7317939814814814</v>
      </c>
      <c r="G10" s="55">
        <f>F10-E10</f>
        <v>0.05540509259259263</v>
      </c>
      <c r="H10" s="53"/>
      <c r="I10" s="24">
        <v>0.009722222222222222</v>
      </c>
      <c r="K10" s="67"/>
    </row>
    <row r="11" spans="1:11" ht="15.75">
      <c r="A11" s="18">
        <v>9</v>
      </c>
      <c r="B11" s="57" t="s">
        <v>70</v>
      </c>
      <c r="C11" s="1" t="s">
        <v>71</v>
      </c>
      <c r="D11" s="19" t="s">
        <v>72</v>
      </c>
      <c r="E11" s="66">
        <f t="shared" si="0"/>
        <v>0.6729166666666666</v>
      </c>
      <c r="F11" s="58">
        <v>0.7296064814814814</v>
      </c>
      <c r="G11" s="55">
        <f t="shared" si="1"/>
        <v>0.05668981481481483</v>
      </c>
      <c r="H11" s="53"/>
      <c r="I11" s="24">
        <v>0.00625</v>
      </c>
      <c r="K11" s="67"/>
    </row>
    <row r="12" spans="1:11" ht="15.75">
      <c r="A12" s="18">
        <v>10</v>
      </c>
      <c r="B12" s="57">
        <v>9</v>
      </c>
      <c r="C12" s="1" t="s">
        <v>155</v>
      </c>
      <c r="D12" s="19" t="s">
        <v>74</v>
      </c>
      <c r="E12" s="66">
        <f t="shared" si="0"/>
        <v>0.6777777777777777</v>
      </c>
      <c r="F12" s="58">
        <v>0.7367476851851852</v>
      </c>
      <c r="G12" s="55">
        <f t="shared" si="1"/>
        <v>0.058969907407407485</v>
      </c>
      <c r="H12" s="53"/>
      <c r="I12" s="24">
        <v>0.01111111111111111</v>
      </c>
      <c r="K12" s="67"/>
    </row>
    <row r="13" spans="1:11" ht="15.75">
      <c r="A13" s="18">
        <v>11</v>
      </c>
      <c r="B13" s="57" t="s">
        <v>44</v>
      </c>
      <c r="C13" s="1" t="s">
        <v>68</v>
      </c>
      <c r="D13" s="19" t="s">
        <v>69</v>
      </c>
      <c r="E13" s="66">
        <f t="shared" si="0"/>
        <v>0.679861111111111</v>
      </c>
      <c r="F13" s="58">
        <v>0.7390277777777778</v>
      </c>
      <c r="G13" s="55">
        <f t="shared" si="1"/>
        <v>0.05916666666666681</v>
      </c>
      <c r="H13" s="53"/>
      <c r="I13" s="24">
        <v>0.013194444444444444</v>
      </c>
      <c r="K13" s="67"/>
    </row>
    <row r="14" spans="1:11" ht="15.75">
      <c r="A14" s="18">
        <v>12</v>
      </c>
      <c r="B14" s="57" t="s">
        <v>41</v>
      </c>
      <c r="C14" s="1" t="s">
        <v>61</v>
      </c>
      <c r="D14" s="19" t="s">
        <v>64</v>
      </c>
      <c r="E14" s="66">
        <f t="shared" si="0"/>
        <v>0.6770833333333333</v>
      </c>
      <c r="F14" s="58">
        <v>0.7375810185185184</v>
      </c>
      <c r="G14" s="55">
        <f t="shared" si="1"/>
        <v>0.06049768518518517</v>
      </c>
      <c r="H14" s="53"/>
      <c r="I14" s="24">
        <v>0.010416666666666666</v>
      </c>
      <c r="K14" s="67"/>
    </row>
    <row r="15" ht="15.75">
      <c r="K15" s="64"/>
    </row>
  </sheetData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E3" sqref="E3:E14"/>
    </sheetView>
  </sheetViews>
  <sheetFormatPr defaultColWidth="9.00390625" defaultRowHeight="12.75"/>
  <cols>
    <col min="1" max="1" width="5.125" style="10" customWidth="1"/>
    <col min="2" max="2" width="25.875" style="3" customWidth="1"/>
    <col min="3" max="3" width="26.875" style="9" customWidth="1"/>
    <col min="4" max="4" width="10.125" style="20" customWidth="1"/>
    <col min="5" max="5" width="10.75390625" style="9" bestFit="1" customWidth="1"/>
    <col min="6" max="16384" width="9.125" style="9" customWidth="1"/>
  </cols>
  <sheetData>
    <row r="1" spans="2:4" ht="78" customHeight="1">
      <c r="B1" s="11"/>
      <c r="C1" s="11"/>
      <c r="D1" s="12" t="s">
        <v>59</v>
      </c>
    </row>
    <row r="2" spans="1:8" s="10" customFormat="1" ht="28.5" customHeight="1">
      <c r="A2" s="13" t="s">
        <v>12</v>
      </c>
      <c r="B2" s="2" t="s">
        <v>1</v>
      </c>
      <c r="C2" s="2" t="s">
        <v>2</v>
      </c>
      <c r="D2" s="14" t="s">
        <v>18</v>
      </c>
      <c r="E2" s="14" t="s">
        <v>9</v>
      </c>
      <c r="F2" s="61"/>
      <c r="G2" s="62"/>
      <c r="H2" s="62"/>
    </row>
    <row r="3" spans="1:8" ht="21.75" customHeight="1">
      <c r="A3" s="57">
        <v>10</v>
      </c>
      <c r="B3" s="1" t="s">
        <v>75</v>
      </c>
      <c r="C3" s="19" t="s">
        <v>3</v>
      </c>
      <c r="D3" s="15">
        <v>66</v>
      </c>
      <c r="E3" s="24">
        <f>$E$18-(D3-D$14)/(D$3-D$14)*$E$18</f>
        <v>0</v>
      </c>
      <c r="F3" s="63"/>
      <c r="G3" s="38"/>
      <c r="H3" s="38"/>
    </row>
    <row r="4" spans="1:8" ht="21.75" customHeight="1">
      <c r="A4" s="57">
        <v>13</v>
      </c>
      <c r="B4" s="1" t="s">
        <v>78</v>
      </c>
      <c r="C4" s="19" t="s">
        <v>25</v>
      </c>
      <c r="D4" s="15">
        <v>64</v>
      </c>
      <c r="E4" s="24">
        <f aca="true" t="shared" si="0" ref="E4:E14">$E$18-(D4-D$14)/(D$3-D$14)*$E$18</f>
        <v>0.0013888888888888892</v>
      </c>
      <c r="F4" s="63"/>
      <c r="G4" s="38"/>
      <c r="H4" s="38"/>
    </row>
    <row r="5" spans="1:8" ht="21.75" customHeight="1">
      <c r="A5" s="57">
        <v>8</v>
      </c>
      <c r="B5" s="1" t="s">
        <v>73</v>
      </c>
      <c r="C5" s="19" t="s">
        <v>74</v>
      </c>
      <c r="D5" s="15">
        <v>58</v>
      </c>
      <c r="E5" s="24">
        <f t="shared" si="0"/>
        <v>0.005555555555555555</v>
      </c>
      <c r="F5" s="63"/>
      <c r="G5" s="38"/>
      <c r="H5" s="38"/>
    </row>
    <row r="6" spans="1:8" ht="21.75" customHeight="1">
      <c r="A6" s="57" t="s">
        <v>70</v>
      </c>
      <c r="B6" s="1" t="s">
        <v>71</v>
      </c>
      <c r="C6" s="19" t="s">
        <v>72</v>
      </c>
      <c r="D6" s="15">
        <v>57</v>
      </c>
      <c r="E6" s="24">
        <f t="shared" si="0"/>
        <v>0.006249999999999999</v>
      </c>
      <c r="F6" s="63"/>
      <c r="G6" s="38"/>
      <c r="H6" s="38"/>
    </row>
    <row r="7" spans="1:8" ht="21.75" customHeight="1">
      <c r="A7" s="57">
        <v>12</v>
      </c>
      <c r="B7" s="1" t="s">
        <v>77</v>
      </c>
      <c r="C7" s="19" t="s">
        <v>67</v>
      </c>
      <c r="D7" s="15">
        <v>57</v>
      </c>
      <c r="E7" s="24">
        <f t="shared" si="0"/>
        <v>0.006249999999999999</v>
      </c>
      <c r="F7" s="63"/>
      <c r="G7" s="38"/>
      <c r="H7" s="38"/>
    </row>
    <row r="8" spans="1:8" ht="21.75" customHeight="1">
      <c r="A8" s="57" t="s">
        <v>43</v>
      </c>
      <c r="B8" s="1" t="s">
        <v>66</v>
      </c>
      <c r="C8" s="19" t="s">
        <v>67</v>
      </c>
      <c r="D8" s="15">
        <v>55</v>
      </c>
      <c r="E8" s="24">
        <f t="shared" si="0"/>
        <v>0.007638888888888889</v>
      </c>
      <c r="F8" s="63"/>
      <c r="G8" s="38"/>
      <c r="H8" s="38"/>
    </row>
    <row r="9" spans="1:8" ht="21.75" customHeight="1">
      <c r="A9" s="57" t="s">
        <v>42</v>
      </c>
      <c r="B9" s="1" t="s">
        <v>62</v>
      </c>
      <c r="C9" s="19" t="s">
        <v>63</v>
      </c>
      <c r="D9" s="15">
        <v>52</v>
      </c>
      <c r="E9" s="24">
        <f t="shared" si="0"/>
        <v>0.009722222222222222</v>
      </c>
      <c r="F9" s="79"/>
      <c r="G9" s="38"/>
      <c r="H9" s="38"/>
    </row>
    <row r="10" spans="1:8" ht="21.75" customHeight="1">
      <c r="A10" s="57">
        <v>11</v>
      </c>
      <c r="B10" s="1" t="s">
        <v>76</v>
      </c>
      <c r="C10" s="19" t="s">
        <v>67</v>
      </c>
      <c r="D10" s="15">
        <v>52</v>
      </c>
      <c r="E10" s="24">
        <f t="shared" si="0"/>
        <v>0.009722222222222222</v>
      </c>
      <c r="F10" s="63"/>
      <c r="G10" s="38"/>
      <c r="H10" s="38"/>
    </row>
    <row r="11" spans="1:8" ht="21.75" customHeight="1">
      <c r="A11" s="57" t="s">
        <v>41</v>
      </c>
      <c r="B11" s="1" t="s">
        <v>61</v>
      </c>
      <c r="C11" s="19" t="s">
        <v>64</v>
      </c>
      <c r="D11" s="15">
        <v>51</v>
      </c>
      <c r="E11" s="24">
        <f t="shared" si="0"/>
        <v>0.010416666666666666</v>
      </c>
      <c r="F11" s="63"/>
      <c r="G11" s="38"/>
      <c r="H11" s="38"/>
    </row>
    <row r="12" spans="1:8" ht="21.75" customHeight="1">
      <c r="A12" s="57">
        <v>9</v>
      </c>
      <c r="B12" s="1" t="s">
        <v>155</v>
      </c>
      <c r="C12" s="19" t="s">
        <v>74</v>
      </c>
      <c r="D12" s="15">
        <v>50</v>
      </c>
      <c r="E12" s="24">
        <f t="shared" si="0"/>
        <v>0.01111111111111111</v>
      </c>
      <c r="F12" s="63"/>
      <c r="G12" s="38"/>
      <c r="H12" s="38"/>
    </row>
    <row r="13" spans="1:8" ht="21.75" customHeight="1">
      <c r="A13" s="57" t="s">
        <v>44</v>
      </c>
      <c r="B13" s="1" t="s">
        <v>68</v>
      </c>
      <c r="C13" s="19" t="s">
        <v>69</v>
      </c>
      <c r="D13" s="15">
        <v>47</v>
      </c>
      <c r="E13" s="24">
        <f t="shared" si="0"/>
        <v>0.013194444444444444</v>
      </c>
      <c r="F13" s="63"/>
      <c r="G13" s="38"/>
      <c r="H13" s="38"/>
    </row>
    <row r="14" spans="1:8" ht="21.75" customHeight="1">
      <c r="A14" s="57">
        <v>1</v>
      </c>
      <c r="B14" s="1" t="s">
        <v>60</v>
      </c>
      <c r="C14" s="19" t="s">
        <v>65</v>
      </c>
      <c r="D14" s="15">
        <v>46</v>
      </c>
      <c r="E14" s="24">
        <f t="shared" si="0"/>
        <v>0.013888888888888888</v>
      </c>
      <c r="F14" s="63"/>
      <c r="G14" s="38"/>
      <c r="H14" s="38"/>
    </row>
    <row r="18" ht="15.75">
      <c r="E18" s="78">
        <v>0.013888888888888888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D8" sqref="D8"/>
    </sheetView>
  </sheetViews>
  <sheetFormatPr defaultColWidth="9.00390625" defaultRowHeight="12.75"/>
  <cols>
    <col min="1" max="1" width="6.75390625" style="9" customWidth="1"/>
    <col min="2" max="2" width="5.125" style="10" customWidth="1"/>
    <col min="3" max="3" width="29.25390625" style="3" customWidth="1"/>
    <col min="4" max="4" width="26.625" style="9" customWidth="1"/>
    <col min="5" max="5" width="11.00390625" style="20" customWidth="1"/>
    <col min="6" max="16384" width="9.125" style="9" customWidth="1"/>
  </cols>
  <sheetData>
    <row r="1" spans="3:5" ht="78" customHeight="1">
      <c r="C1" s="11"/>
      <c r="D1" s="11"/>
      <c r="E1" s="12" t="s">
        <v>16</v>
      </c>
    </row>
    <row r="2" spans="1:5" s="10" customFormat="1" ht="28.5" customHeight="1">
      <c r="A2" s="2" t="s">
        <v>4</v>
      </c>
      <c r="B2" s="13" t="s">
        <v>12</v>
      </c>
      <c r="C2" s="2" t="s">
        <v>1</v>
      </c>
      <c r="D2" s="2" t="s">
        <v>2</v>
      </c>
      <c r="E2" s="14" t="s">
        <v>50</v>
      </c>
    </row>
    <row r="3" spans="1:5" ht="21.75" customHeight="1">
      <c r="A3" s="18">
        <v>1</v>
      </c>
      <c r="B3" s="57">
        <v>13</v>
      </c>
      <c r="C3" s="1" t="s">
        <v>78</v>
      </c>
      <c r="D3" s="19" t="s">
        <v>25</v>
      </c>
      <c r="E3" s="80">
        <v>0.7211805555555556</v>
      </c>
    </row>
    <row r="4" spans="1:5" ht="21.75" customHeight="1">
      <c r="A4" s="18">
        <v>2</v>
      </c>
      <c r="B4" s="57">
        <v>10</v>
      </c>
      <c r="C4" s="1" t="s">
        <v>75</v>
      </c>
      <c r="D4" s="19" t="s">
        <v>3</v>
      </c>
      <c r="E4" s="80">
        <v>0.7211805555555556</v>
      </c>
    </row>
    <row r="5" spans="1:5" ht="21.75" customHeight="1">
      <c r="A5" s="18">
        <v>3</v>
      </c>
      <c r="B5" s="57">
        <v>8</v>
      </c>
      <c r="C5" s="1" t="s">
        <v>73</v>
      </c>
      <c r="D5" s="19" t="s">
        <v>74</v>
      </c>
      <c r="E5" s="80">
        <v>0.7247685185185185</v>
      </c>
    </row>
    <row r="6" spans="1:5" ht="21.75" customHeight="1">
      <c r="A6" s="18">
        <v>4</v>
      </c>
      <c r="B6" s="57">
        <v>12</v>
      </c>
      <c r="C6" s="1" t="s">
        <v>77</v>
      </c>
      <c r="D6" s="19" t="s">
        <v>67</v>
      </c>
      <c r="E6" s="80">
        <v>0.7258101851851851</v>
      </c>
    </row>
    <row r="7" spans="1:5" ht="21.75" customHeight="1">
      <c r="A7" s="18">
        <v>5</v>
      </c>
      <c r="B7" s="57" t="s">
        <v>43</v>
      </c>
      <c r="C7" s="1" t="s">
        <v>66</v>
      </c>
      <c r="D7" s="19" t="s">
        <v>67</v>
      </c>
      <c r="E7" s="80">
        <v>0.7283217592592592</v>
      </c>
    </row>
    <row r="8" spans="1:5" ht="21.75" customHeight="1">
      <c r="A8" s="18">
        <v>6</v>
      </c>
      <c r="B8" s="57" t="s">
        <v>70</v>
      </c>
      <c r="C8" s="1" t="s">
        <v>71</v>
      </c>
      <c r="D8" s="19" t="s">
        <v>72</v>
      </c>
      <c r="E8" s="80">
        <v>0.7296064814814814</v>
      </c>
    </row>
    <row r="9" spans="1:5" ht="21.75" customHeight="1">
      <c r="A9" s="18">
        <v>7</v>
      </c>
      <c r="B9" s="57" t="s">
        <v>42</v>
      </c>
      <c r="C9" s="1" t="s">
        <v>62</v>
      </c>
      <c r="D9" s="19" t="s">
        <v>63</v>
      </c>
      <c r="E9" s="80">
        <v>0.7315277777777777</v>
      </c>
    </row>
    <row r="10" spans="1:5" ht="21.75" customHeight="1">
      <c r="A10" s="18">
        <v>8</v>
      </c>
      <c r="B10" s="57">
        <v>11</v>
      </c>
      <c r="C10" s="1" t="s">
        <v>76</v>
      </c>
      <c r="D10" s="19" t="s">
        <v>67</v>
      </c>
      <c r="E10" s="80">
        <v>0.7317939814814814</v>
      </c>
    </row>
    <row r="11" spans="1:5" ht="21.75" customHeight="1">
      <c r="A11" s="18">
        <v>9</v>
      </c>
      <c r="B11" s="57">
        <v>1</v>
      </c>
      <c r="C11" s="1" t="s">
        <v>60</v>
      </c>
      <c r="D11" s="19" t="s">
        <v>170</v>
      </c>
      <c r="E11" s="80">
        <v>0.7351851851851853</v>
      </c>
    </row>
    <row r="12" spans="1:5" ht="21.75" customHeight="1">
      <c r="A12" s="18">
        <v>10</v>
      </c>
      <c r="B12" s="57">
        <v>9</v>
      </c>
      <c r="C12" s="1" t="s">
        <v>155</v>
      </c>
      <c r="D12" s="19" t="s">
        <v>74</v>
      </c>
      <c r="E12" s="80">
        <v>0.7367476851851852</v>
      </c>
    </row>
    <row r="13" spans="1:5" ht="21.75" customHeight="1">
      <c r="A13" s="18">
        <v>11</v>
      </c>
      <c r="B13" s="57" t="s">
        <v>41</v>
      </c>
      <c r="C13" s="1" t="s">
        <v>61</v>
      </c>
      <c r="D13" s="19" t="s">
        <v>64</v>
      </c>
      <c r="E13" s="80">
        <v>0.7375810185185184</v>
      </c>
    </row>
    <row r="14" spans="1:5" ht="21.75" customHeight="1">
      <c r="A14" s="18">
        <v>12</v>
      </c>
      <c r="B14" s="57" t="s">
        <v>44</v>
      </c>
      <c r="C14" s="1" t="s">
        <v>68</v>
      </c>
      <c r="D14" s="19" t="s">
        <v>69</v>
      </c>
      <c r="E14" s="80">
        <v>0.7390277777777778</v>
      </c>
    </row>
    <row r="15" spans="1:6" ht="21.75" customHeight="1">
      <c r="A15" s="30"/>
      <c r="B15" s="59"/>
      <c r="C15" s="6"/>
      <c r="D15" s="44"/>
      <c r="E15" s="45"/>
      <c r="F15" s="43"/>
    </row>
    <row r="16" spans="1:6" ht="21.75" customHeight="1">
      <c r="A16" s="30"/>
      <c r="B16" s="59"/>
      <c r="C16" s="6"/>
      <c r="D16" s="44"/>
      <c r="E16" s="45"/>
      <c r="F16" s="43"/>
    </row>
    <row r="17" spans="1:6" ht="21.75" customHeight="1">
      <c r="A17" s="30"/>
      <c r="B17" s="59"/>
      <c r="C17" s="6"/>
      <c r="D17" s="44"/>
      <c r="E17" s="45"/>
      <c r="F17" s="43"/>
    </row>
    <row r="18" spans="1:6" ht="21.75" customHeight="1">
      <c r="A18" s="30"/>
      <c r="B18" s="59"/>
      <c r="C18" s="6"/>
      <c r="D18" s="44"/>
      <c r="E18" s="45"/>
      <c r="F18" s="43"/>
    </row>
    <row r="19" spans="1:6" ht="21.75" customHeight="1">
      <c r="A19" s="30"/>
      <c r="B19" s="59"/>
      <c r="C19" s="6"/>
      <c r="D19" s="44"/>
      <c r="E19" s="45"/>
      <c r="F19" s="43"/>
    </row>
    <row r="20" spans="1:6" ht="21.75" customHeight="1">
      <c r="A20" s="30"/>
      <c r="B20" s="59"/>
      <c r="C20" s="6"/>
      <c r="D20" s="44"/>
      <c r="E20" s="45"/>
      <c r="F20" s="43"/>
    </row>
    <row r="21" spans="1:6" ht="21.75" customHeight="1">
      <c r="A21" s="30"/>
      <c r="B21" s="59"/>
      <c r="C21" s="6"/>
      <c r="D21" s="44"/>
      <c r="E21" s="45"/>
      <c r="F21" s="43"/>
    </row>
    <row r="22" spans="1:6" ht="21.75" customHeight="1">
      <c r="A22" s="30"/>
      <c r="B22" s="59"/>
      <c r="C22" s="6"/>
      <c r="D22" s="44"/>
      <c r="E22" s="45"/>
      <c r="F22" s="43"/>
    </row>
    <row r="23" spans="1:6" ht="15.75">
      <c r="A23" s="43"/>
      <c r="B23" s="60"/>
      <c r="C23" s="6"/>
      <c r="D23" s="43"/>
      <c r="E23" s="46"/>
      <c r="F23" s="43"/>
    </row>
    <row r="24" spans="1:6" ht="15.75">
      <c r="A24" s="43"/>
      <c r="B24" s="60"/>
      <c r="C24" s="6"/>
      <c r="D24" s="43"/>
      <c r="E24" s="46"/>
      <c r="F24" s="43"/>
    </row>
  </sheetData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2">
      <selection activeCell="B16" sqref="B16"/>
    </sheetView>
  </sheetViews>
  <sheetFormatPr defaultColWidth="9.00390625" defaultRowHeight="12.75"/>
  <cols>
    <col min="1" max="1" width="6.75390625" style="9" customWidth="1"/>
    <col min="2" max="2" width="5.125" style="10" customWidth="1"/>
    <col min="3" max="3" width="32.00390625" style="3" customWidth="1"/>
    <col min="4" max="4" width="28.25390625" style="9" customWidth="1"/>
    <col min="5" max="5" width="10.125" style="20" customWidth="1"/>
    <col min="6" max="10" width="4.125" style="9" customWidth="1"/>
    <col min="11" max="11" width="6.00390625" style="9" customWidth="1"/>
    <col min="12" max="12" width="4.125" style="9" customWidth="1"/>
    <col min="13" max="16384" width="9.125" style="9" customWidth="1"/>
  </cols>
  <sheetData>
    <row r="1" spans="3:12" ht="108" customHeight="1">
      <c r="C1" s="11"/>
      <c r="D1" s="11"/>
      <c r="E1" s="12" t="s">
        <v>58</v>
      </c>
      <c r="F1" s="4" t="s">
        <v>149</v>
      </c>
      <c r="G1" s="4" t="s">
        <v>157</v>
      </c>
      <c r="H1" s="4" t="s">
        <v>150</v>
      </c>
      <c r="I1" s="75" t="s">
        <v>151</v>
      </c>
      <c r="J1" s="75" t="s">
        <v>152</v>
      </c>
      <c r="K1" s="76" t="s">
        <v>153</v>
      </c>
      <c r="L1" s="75" t="s">
        <v>154</v>
      </c>
    </row>
    <row r="2" spans="1:12" s="10" customFormat="1" ht="28.5" customHeight="1">
      <c r="A2" s="2" t="s">
        <v>4</v>
      </c>
      <c r="B2" s="13" t="s">
        <v>12</v>
      </c>
      <c r="C2" s="2" t="s">
        <v>1</v>
      </c>
      <c r="D2" s="2" t="s">
        <v>2</v>
      </c>
      <c r="E2" s="14" t="s">
        <v>8</v>
      </c>
      <c r="F2" s="2"/>
      <c r="G2" s="2"/>
      <c r="H2" s="2"/>
      <c r="I2" s="2"/>
      <c r="J2" s="2"/>
      <c r="K2" s="2"/>
      <c r="L2" s="2"/>
    </row>
    <row r="3" spans="1:12" ht="21.75" customHeight="1">
      <c r="A3" s="18">
        <v>1</v>
      </c>
      <c r="B3" s="16">
        <v>51</v>
      </c>
      <c r="C3" s="8" t="s">
        <v>79</v>
      </c>
      <c r="D3" s="17" t="s">
        <v>83</v>
      </c>
      <c r="E3" s="18">
        <f aca="true" t="shared" si="0" ref="E3:E20">SUM(F3:L3)</f>
        <v>67</v>
      </c>
      <c r="F3" s="77">
        <v>10</v>
      </c>
      <c r="G3" s="19">
        <v>4</v>
      </c>
      <c r="H3" s="19">
        <v>10</v>
      </c>
      <c r="I3" s="19">
        <v>12</v>
      </c>
      <c r="J3" s="19">
        <v>9</v>
      </c>
      <c r="K3" s="19">
        <v>12</v>
      </c>
      <c r="L3" s="19">
        <v>10</v>
      </c>
    </row>
    <row r="4" spans="1:12" ht="21.75" customHeight="1">
      <c r="A4" s="15" t="s">
        <v>41</v>
      </c>
      <c r="B4" s="16">
        <v>61</v>
      </c>
      <c r="C4" s="8" t="s">
        <v>91</v>
      </c>
      <c r="D4" s="17" t="s">
        <v>72</v>
      </c>
      <c r="E4" s="18">
        <f t="shared" si="0"/>
        <v>60</v>
      </c>
      <c r="F4" s="77">
        <v>10</v>
      </c>
      <c r="G4" s="19">
        <v>3</v>
      </c>
      <c r="H4" s="19">
        <v>12</v>
      </c>
      <c r="I4" s="19">
        <v>12</v>
      </c>
      <c r="J4" s="19">
        <v>6</v>
      </c>
      <c r="K4" s="19">
        <v>6</v>
      </c>
      <c r="L4" s="19">
        <v>11</v>
      </c>
    </row>
    <row r="5" spans="1:12" ht="21.75" customHeight="1">
      <c r="A5" s="15" t="s">
        <v>42</v>
      </c>
      <c r="B5" s="16">
        <v>54</v>
      </c>
      <c r="C5" s="8" t="s">
        <v>81</v>
      </c>
      <c r="D5" s="17" t="s">
        <v>3</v>
      </c>
      <c r="E5" s="18">
        <f t="shared" si="0"/>
        <v>58</v>
      </c>
      <c r="F5" s="77">
        <v>10</v>
      </c>
      <c r="G5" s="19">
        <v>3</v>
      </c>
      <c r="H5" s="19">
        <v>9</v>
      </c>
      <c r="I5" s="19">
        <v>12</v>
      </c>
      <c r="J5" s="19">
        <v>5</v>
      </c>
      <c r="K5" s="19">
        <v>8</v>
      </c>
      <c r="L5" s="19">
        <v>11</v>
      </c>
    </row>
    <row r="6" spans="1:12" ht="21.75" customHeight="1">
      <c r="A6" s="18">
        <v>4</v>
      </c>
      <c r="B6" s="16">
        <v>68</v>
      </c>
      <c r="C6" s="8" t="s">
        <v>97</v>
      </c>
      <c r="D6" s="17" t="s">
        <v>72</v>
      </c>
      <c r="E6" s="18">
        <f t="shared" si="0"/>
        <v>57</v>
      </c>
      <c r="F6" s="77">
        <v>11</v>
      </c>
      <c r="G6" s="19">
        <v>2</v>
      </c>
      <c r="H6" s="19">
        <v>12</v>
      </c>
      <c r="I6" s="19">
        <v>12</v>
      </c>
      <c r="J6" s="19">
        <v>8</v>
      </c>
      <c r="K6" s="19">
        <v>4</v>
      </c>
      <c r="L6" s="19">
        <v>8</v>
      </c>
    </row>
    <row r="7" spans="1:12" ht="21.75" customHeight="1">
      <c r="A7" s="15" t="s">
        <v>44</v>
      </c>
      <c r="B7" s="16">
        <v>62</v>
      </c>
      <c r="C7" s="8" t="s">
        <v>92</v>
      </c>
      <c r="D7" s="17" t="s">
        <v>72</v>
      </c>
      <c r="E7" s="18">
        <f t="shared" si="0"/>
        <v>56</v>
      </c>
      <c r="F7" s="77">
        <v>8</v>
      </c>
      <c r="G7" s="19">
        <v>5</v>
      </c>
      <c r="H7" s="19">
        <v>12</v>
      </c>
      <c r="I7" s="19">
        <v>12</v>
      </c>
      <c r="J7" s="19">
        <v>5</v>
      </c>
      <c r="K7" s="19">
        <v>4</v>
      </c>
      <c r="L7" s="19">
        <v>10</v>
      </c>
    </row>
    <row r="8" spans="1:12" ht="21.75" customHeight="1">
      <c r="A8" s="15" t="s">
        <v>159</v>
      </c>
      <c r="B8" s="16">
        <v>50</v>
      </c>
      <c r="C8" s="70">
        <v>23</v>
      </c>
      <c r="D8" s="17" t="s">
        <v>24</v>
      </c>
      <c r="E8" s="18">
        <f t="shared" si="0"/>
        <v>54</v>
      </c>
      <c r="F8" s="77">
        <v>8</v>
      </c>
      <c r="G8" s="19">
        <v>1</v>
      </c>
      <c r="H8" s="19">
        <v>10</v>
      </c>
      <c r="I8" s="19">
        <v>12</v>
      </c>
      <c r="J8" s="19">
        <v>7</v>
      </c>
      <c r="K8" s="19">
        <v>8</v>
      </c>
      <c r="L8" s="19">
        <v>8</v>
      </c>
    </row>
    <row r="9" spans="1:12" ht="21.75" customHeight="1">
      <c r="A9" s="15" t="s">
        <v>70</v>
      </c>
      <c r="B9" s="16">
        <v>57</v>
      </c>
      <c r="C9" s="8" t="s">
        <v>86</v>
      </c>
      <c r="D9" s="69" t="s">
        <v>67</v>
      </c>
      <c r="E9" s="18">
        <f t="shared" si="0"/>
        <v>53</v>
      </c>
      <c r="F9" s="77">
        <v>8</v>
      </c>
      <c r="G9" s="19">
        <v>4</v>
      </c>
      <c r="H9" s="19">
        <v>6</v>
      </c>
      <c r="I9" s="19">
        <v>8</v>
      </c>
      <c r="J9" s="19">
        <v>10</v>
      </c>
      <c r="K9" s="19">
        <v>8</v>
      </c>
      <c r="L9" s="19">
        <v>9</v>
      </c>
    </row>
    <row r="10" spans="1:12" ht="21.75" customHeight="1">
      <c r="A10" s="15" t="s">
        <v>45</v>
      </c>
      <c r="B10" s="16">
        <v>52</v>
      </c>
      <c r="C10" s="8" t="s">
        <v>80</v>
      </c>
      <c r="D10" s="17" t="s">
        <v>24</v>
      </c>
      <c r="E10" s="18">
        <f t="shared" si="0"/>
        <v>52</v>
      </c>
      <c r="F10" s="77">
        <v>11</v>
      </c>
      <c r="G10" s="19">
        <v>2</v>
      </c>
      <c r="H10" s="19">
        <v>8</v>
      </c>
      <c r="I10" s="19">
        <v>12</v>
      </c>
      <c r="J10" s="19">
        <v>4</v>
      </c>
      <c r="K10" s="19">
        <v>4</v>
      </c>
      <c r="L10" s="19">
        <v>11</v>
      </c>
    </row>
    <row r="11" spans="1:12" ht="21.75" customHeight="1">
      <c r="A11" s="15" t="s">
        <v>46</v>
      </c>
      <c r="B11" s="16">
        <v>59</v>
      </c>
      <c r="C11" s="8" t="s">
        <v>88</v>
      </c>
      <c r="D11" s="17" t="s">
        <v>19</v>
      </c>
      <c r="E11" s="18">
        <f t="shared" si="0"/>
        <v>50</v>
      </c>
      <c r="F11" s="77">
        <v>6</v>
      </c>
      <c r="G11" s="19">
        <v>3</v>
      </c>
      <c r="H11" s="19">
        <v>10</v>
      </c>
      <c r="I11" s="19">
        <v>12</v>
      </c>
      <c r="J11" s="19">
        <v>3</v>
      </c>
      <c r="K11" s="19">
        <v>8</v>
      </c>
      <c r="L11" s="19">
        <v>8</v>
      </c>
    </row>
    <row r="12" spans="1:12" ht="21.75" customHeight="1">
      <c r="A12" s="56" t="s">
        <v>165</v>
      </c>
      <c r="B12" s="16">
        <v>64</v>
      </c>
      <c r="C12" s="8" t="s">
        <v>93</v>
      </c>
      <c r="D12" s="17" t="s">
        <v>83</v>
      </c>
      <c r="E12" s="18">
        <f t="shared" si="0"/>
        <v>49</v>
      </c>
      <c r="F12" s="77">
        <v>10</v>
      </c>
      <c r="G12" s="19">
        <v>3</v>
      </c>
      <c r="H12" s="77">
        <v>10</v>
      </c>
      <c r="I12" s="19">
        <v>6</v>
      </c>
      <c r="J12" s="19">
        <v>8</v>
      </c>
      <c r="K12" s="19">
        <v>4</v>
      </c>
      <c r="L12" s="19">
        <v>8</v>
      </c>
    </row>
    <row r="13" spans="1:12" ht="21.75" customHeight="1">
      <c r="A13" s="56" t="s">
        <v>165</v>
      </c>
      <c r="B13" s="16">
        <v>66</v>
      </c>
      <c r="C13" s="8" t="s">
        <v>95</v>
      </c>
      <c r="D13" s="17" t="s">
        <v>3</v>
      </c>
      <c r="E13" s="18">
        <f t="shared" si="0"/>
        <v>49</v>
      </c>
      <c r="F13" s="77">
        <v>7</v>
      </c>
      <c r="G13" s="19">
        <v>3</v>
      </c>
      <c r="H13" s="19">
        <v>10</v>
      </c>
      <c r="I13" s="19">
        <v>12</v>
      </c>
      <c r="J13" s="19">
        <v>6</v>
      </c>
      <c r="K13" s="19">
        <v>0</v>
      </c>
      <c r="L13" s="19">
        <v>11</v>
      </c>
    </row>
    <row r="14" spans="1:12" ht="21.75" customHeight="1">
      <c r="A14" s="56" t="s">
        <v>166</v>
      </c>
      <c r="B14" s="16">
        <v>58</v>
      </c>
      <c r="C14" s="8" t="s">
        <v>87</v>
      </c>
      <c r="D14" s="69" t="s">
        <v>67</v>
      </c>
      <c r="E14" s="18">
        <f t="shared" si="0"/>
        <v>47</v>
      </c>
      <c r="F14" s="77">
        <v>10</v>
      </c>
      <c r="G14" s="19">
        <v>3</v>
      </c>
      <c r="H14" s="19">
        <v>9</v>
      </c>
      <c r="I14" s="19">
        <v>6</v>
      </c>
      <c r="J14" s="19">
        <v>5</v>
      </c>
      <c r="K14" s="19">
        <v>8</v>
      </c>
      <c r="L14" s="19">
        <v>6</v>
      </c>
    </row>
    <row r="15" spans="1:12" ht="21.75" customHeight="1">
      <c r="A15" s="56" t="s">
        <v>166</v>
      </c>
      <c r="B15" s="16">
        <v>63</v>
      </c>
      <c r="C15" s="8" t="s">
        <v>164</v>
      </c>
      <c r="D15" s="17" t="s">
        <v>83</v>
      </c>
      <c r="E15" s="18">
        <f t="shared" si="0"/>
        <v>47</v>
      </c>
      <c r="F15" s="77">
        <v>8</v>
      </c>
      <c r="G15" s="19">
        <v>2</v>
      </c>
      <c r="H15" s="19">
        <v>9</v>
      </c>
      <c r="I15" s="19">
        <v>10</v>
      </c>
      <c r="J15" s="19">
        <v>7</v>
      </c>
      <c r="K15" s="19">
        <v>4</v>
      </c>
      <c r="L15" s="19">
        <v>7</v>
      </c>
    </row>
    <row r="16" spans="1:12" ht="21.75" customHeight="1">
      <c r="A16" s="56" t="s">
        <v>167</v>
      </c>
      <c r="B16" s="16">
        <v>56</v>
      </c>
      <c r="C16" s="8" t="s">
        <v>84</v>
      </c>
      <c r="D16" s="17" t="s">
        <v>85</v>
      </c>
      <c r="E16" s="18">
        <f t="shared" si="0"/>
        <v>44</v>
      </c>
      <c r="F16" s="77">
        <v>8</v>
      </c>
      <c r="G16" s="19">
        <v>3</v>
      </c>
      <c r="H16" s="27">
        <v>9</v>
      </c>
      <c r="I16" s="19">
        <v>0</v>
      </c>
      <c r="J16" s="19">
        <v>7</v>
      </c>
      <c r="K16" s="19">
        <v>8</v>
      </c>
      <c r="L16" s="19">
        <v>9</v>
      </c>
    </row>
    <row r="17" spans="1:12" ht="21.75" customHeight="1">
      <c r="A17" s="56" t="s">
        <v>167</v>
      </c>
      <c r="B17" s="16">
        <v>67</v>
      </c>
      <c r="C17" s="8" t="s">
        <v>96</v>
      </c>
      <c r="D17" s="17" t="s">
        <v>114</v>
      </c>
      <c r="E17" s="18">
        <f t="shared" si="0"/>
        <v>44</v>
      </c>
      <c r="F17" s="77">
        <v>7</v>
      </c>
      <c r="G17" s="19">
        <v>1</v>
      </c>
      <c r="H17" s="19">
        <v>8</v>
      </c>
      <c r="I17" s="19">
        <v>12</v>
      </c>
      <c r="J17" s="19">
        <v>3</v>
      </c>
      <c r="K17" s="19">
        <v>4</v>
      </c>
      <c r="L17" s="19">
        <v>9</v>
      </c>
    </row>
    <row r="18" spans="1:12" ht="21.75" customHeight="1">
      <c r="A18" s="15" t="s">
        <v>168</v>
      </c>
      <c r="B18" s="16">
        <v>60</v>
      </c>
      <c r="C18" s="8" t="s">
        <v>89</v>
      </c>
      <c r="D18" s="17" t="s">
        <v>90</v>
      </c>
      <c r="E18" s="18">
        <f t="shared" si="0"/>
        <v>40</v>
      </c>
      <c r="F18" s="77">
        <v>4</v>
      </c>
      <c r="G18" s="19">
        <v>2</v>
      </c>
      <c r="H18" s="19">
        <v>7</v>
      </c>
      <c r="I18" s="19">
        <v>6</v>
      </c>
      <c r="J18" s="19">
        <v>6</v>
      </c>
      <c r="K18" s="19">
        <v>6</v>
      </c>
      <c r="L18" s="19">
        <v>9</v>
      </c>
    </row>
    <row r="19" spans="1:12" ht="21.75" customHeight="1">
      <c r="A19" s="15" t="s">
        <v>169</v>
      </c>
      <c r="B19" s="16">
        <v>65</v>
      </c>
      <c r="C19" s="8" t="s">
        <v>94</v>
      </c>
      <c r="D19" s="17" t="s">
        <v>85</v>
      </c>
      <c r="E19" s="18">
        <f>SUM(F19:L19)</f>
        <v>39</v>
      </c>
      <c r="F19" s="77">
        <v>8</v>
      </c>
      <c r="G19" s="19">
        <v>5</v>
      </c>
      <c r="H19" s="19">
        <v>9</v>
      </c>
      <c r="I19" s="19">
        <v>8</v>
      </c>
      <c r="J19" s="19">
        <v>3</v>
      </c>
      <c r="K19" s="19">
        <v>2</v>
      </c>
      <c r="L19" s="19">
        <v>4</v>
      </c>
    </row>
    <row r="20" spans="1:12" ht="21.75" customHeight="1">
      <c r="A20" s="18">
        <v>18</v>
      </c>
      <c r="B20" s="16">
        <v>55</v>
      </c>
      <c r="C20" s="8" t="s">
        <v>82</v>
      </c>
      <c r="D20" s="17" t="s">
        <v>156</v>
      </c>
      <c r="E20" s="18">
        <f t="shared" si="0"/>
        <v>34</v>
      </c>
      <c r="F20" s="77">
        <v>7</v>
      </c>
      <c r="G20" s="19">
        <v>2</v>
      </c>
      <c r="H20" s="19">
        <v>5</v>
      </c>
      <c r="I20" s="19">
        <v>8</v>
      </c>
      <c r="J20" s="19">
        <v>2</v>
      </c>
      <c r="K20" s="19">
        <v>0</v>
      </c>
      <c r="L20" s="19">
        <v>10</v>
      </c>
    </row>
  </sheetData>
  <printOptions horizontalCentered="1"/>
  <pageMargins left="0.25" right="0.22" top="0.7874015748031497" bottom="0.5905511811023623" header="0.5118110236220472" footer="0.5118110236220472"/>
  <pageSetup horizontalDpi="600" verticalDpi="6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F20" sqref="F20:G20"/>
    </sheetView>
  </sheetViews>
  <sheetFormatPr defaultColWidth="9.00390625" defaultRowHeight="12.75"/>
  <cols>
    <col min="1" max="1" width="8.00390625" style="47" customWidth="1"/>
    <col min="2" max="2" width="4.875" style="48" bestFit="1" customWidth="1"/>
    <col min="3" max="3" width="31.875" style="47" customWidth="1"/>
    <col min="4" max="4" width="28.625" style="47" customWidth="1"/>
    <col min="5" max="5" width="11.625" style="47" customWidth="1"/>
    <col min="6" max="6" width="10.75390625" style="47" customWidth="1"/>
    <col min="7" max="7" width="11.125" style="50" customWidth="1"/>
    <col min="8" max="8" width="9.125" style="50" customWidth="1"/>
    <col min="9" max="9" width="10.75390625" style="47" customWidth="1"/>
    <col min="10" max="16384" width="9.125" style="47" customWidth="1"/>
  </cols>
  <sheetData>
    <row r="1" spans="1:8" ht="80.25" customHeight="1">
      <c r="A1" s="9"/>
      <c r="B1" s="10"/>
      <c r="C1" s="11"/>
      <c r="D1" s="11"/>
      <c r="E1" s="53"/>
      <c r="F1" s="50"/>
      <c r="G1" s="54" t="s">
        <v>11</v>
      </c>
      <c r="H1" s="47"/>
    </row>
    <row r="2" spans="1:7" s="48" customFormat="1" ht="12.75">
      <c r="A2" s="2" t="s">
        <v>4</v>
      </c>
      <c r="B2" s="2" t="s">
        <v>0</v>
      </c>
      <c r="C2" s="2" t="s">
        <v>1</v>
      </c>
      <c r="D2" s="2" t="s">
        <v>2</v>
      </c>
      <c r="E2" s="2" t="s">
        <v>5</v>
      </c>
      <c r="F2" s="2" t="s">
        <v>6</v>
      </c>
      <c r="G2" s="2" t="s">
        <v>7</v>
      </c>
    </row>
    <row r="3" spans="1:9" ht="15.75">
      <c r="A3" s="18">
        <v>1</v>
      </c>
      <c r="B3" s="16">
        <v>66</v>
      </c>
      <c r="C3" s="8" t="s">
        <v>95</v>
      </c>
      <c r="D3" s="17" t="s">
        <v>3</v>
      </c>
      <c r="E3" s="52">
        <f aca="true" t="shared" si="0" ref="E3:E20">$I$22+I3</f>
        <v>0.48484848484848486</v>
      </c>
      <c r="F3" s="49">
        <v>0.5393981481481481</v>
      </c>
      <c r="G3" s="55">
        <f aca="true" t="shared" si="1" ref="G3:G19">F3-E3</f>
        <v>0.054549663299663265</v>
      </c>
      <c r="H3" s="53"/>
      <c r="I3" s="24">
        <v>0.005681818181818182</v>
      </c>
    </row>
    <row r="4" spans="1:9" ht="15.75">
      <c r="A4" s="18">
        <v>2</v>
      </c>
      <c r="B4" s="16">
        <v>54</v>
      </c>
      <c r="C4" s="8" t="s">
        <v>81</v>
      </c>
      <c r="D4" s="17" t="s">
        <v>3</v>
      </c>
      <c r="E4" s="52">
        <f t="shared" si="0"/>
        <v>0.4820075757575758</v>
      </c>
      <c r="F4" s="49">
        <v>0.5377777777777778</v>
      </c>
      <c r="G4" s="55">
        <f t="shared" si="1"/>
        <v>0.055770202020202</v>
      </c>
      <c r="H4" s="53"/>
      <c r="I4" s="24">
        <v>0.00284090909090909</v>
      </c>
    </row>
    <row r="5" spans="1:9" ht="15.75">
      <c r="A5" s="18">
        <v>3</v>
      </c>
      <c r="B5" s="16">
        <v>68</v>
      </c>
      <c r="C5" s="8" t="s">
        <v>97</v>
      </c>
      <c r="D5" s="17" t="s">
        <v>72</v>
      </c>
      <c r="E5" s="52">
        <f t="shared" si="0"/>
        <v>0.4823232323232323</v>
      </c>
      <c r="F5" s="49">
        <v>0.5409953703703704</v>
      </c>
      <c r="G5" s="55">
        <f t="shared" si="1"/>
        <v>0.058672138047138056</v>
      </c>
      <c r="H5" s="53"/>
      <c r="I5" s="24">
        <v>0.003156565656565656</v>
      </c>
    </row>
    <row r="6" spans="1:9" ht="15.75">
      <c r="A6" s="18">
        <v>4</v>
      </c>
      <c r="B6" s="16">
        <v>50</v>
      </c>
      <c r="C6" s="70">
        <v>23</v>
      </c>
      <c r="D6" s="17" t="s">
        <v>24</v>
      </c>
      <c r="E6" s="52">
        <f t="shared" si="0"/>
        <v>0.48327020202020204</v>
      </c>
      <c r="F6" s="49">
        <v>0.5421412037037037</v>
      </c>
      <c r="G6" s="55">
        <f t="shared" si="1"/>
        <v>0.05887100168350162</v>
      </c>
      <c r="H6" s="53"/>
      <c r="I6" s="24">
        <v>0.004103535353535353</v>
      </c>
    </row>
    <row r="7" spans="1:9" ht="15.75">
      <c r="A7" s="18">
        <v>5</v>
      </c>
      <c r="B7" s="16">
        <v>52</v>
      </c>
      <c r="C7" s="8" t="s">
        <v>80</v>
      </c>
      <c r="D7" s="17" t="s">
        <v>24</v>
      </c>
      <c r="E7" s="52">
        <f t="shared" si="0"/>
        <v>0.4839015151515152</v>
      </c>
      <c r="F7" s="82">
        <v>0.542962962962963</v>
      </c>
      <c r="G7" s="83">
        <f t="shared" si="1"/>
        <v>0.05906144781144779</v>
      </c>
      <c r="H7" s="53"/>
      <c r="I7" s="24">
        <v>0.004734848484848485</v>
      </c>
    </row>
    <row r="8" spans="1:9" ht="15.75">
      <c r="A8" s="18">
        <v>6</v>
      </c>
      <c r="B8" s="16">
        <v>51</v>
      </c>
      <c r="C8" s="8" t="s">
        <v>79</v>
      </c>
      <c r="D8" s="17" t="s">
        <v>83</v>
      </c>
      <c r="E8" s="52">
        <f>$I$22+I8</f>
        <v>0.4791666666666667</v>
      </c>
      <c r="F8" s="49">
        <v>0.5387847222222223</v>
      </c>
      <c r="G8" s="55">
        <f t="shared" si="1"/>
        <v>0.059618055555555605</v>
      </c>
      <c r="H8" s="53"/>
      <c r="I8" s="24">
        <v>0</v>
      </c>
    </row>
    <row r="9" spans="1:9" ht="15.75">
      <c r="A9" s="18">
        <v>7</v>
      </c>
      <c r="B9" s="16">
        <v>65</v>
      </c>
      <c r="C9" s="8" t="s">
        <v>94</v>
      </c>
      <c r="D9" s="17" t="s">
        <v>85</v>
      </c>
      <c r="E9" s="52">
        <f t="shared" si="0"/>
        <v>0.4880050505050505</v>
      </c>
      <c r="F9" s="49">
        <v>0.5482407407407407</v>
      </c>
      <c r="G9" s="55">
        <f t="shared" si="1"/>
        <v>0.0602356902356902</v>
      </c>
      <c r="H9" s="53"/>
      <c r="I9" s="24">
        <v>0.008838383838383838</v>
      </c>
    </row>
    <row r="10" spans="1:9" ht="15.75">
      <c r="A10" s="18">
        <v>8</v>
      </c>
      <c r="B10" s="16">
        <v>63</v>
      </c>
      <c r="C10" s="8" t="s">
        <v>164</v>
      </c>
      <c r="D10" s="17" t="s">
        <v>83</v>
      </c>
      <c r="E10" s="52">
        <f t="shared" si="0"/>
        <v>0.485479797979798</v>
      </c>
      <c r="F10" s="49">
        <v>0.547974537037037</v>
      </c>
      <c r="G10" s="55">
        <f t="shared" si="1"/>
        <v>0.06249473905723901</v>
      </c>
      <c r="H10" s="53"/>
      <c r="I10" s="24">
        <v>0.006313131313131313</v>
      </c>
    </row>
    <row r="11" spans="1:9" ht="15.75">
      <c r="A11" s="18">
        <v>9</v>
      </c>
      <c r="B11" s="16">
        <v>60</v>
      </c>
      <c r="C11" s="8" t="s">
        <v>89</v>
      </c>
      <c r="D11" s="17" t="s">
        <v>90</v>
      </c>
      <c r="E11" s="52">
        <f t="shared" si="0"/>
        <v>0.487689393939394</v>
      </c>
      <c r="F11" s="49">
        <v>0.5513310185185185</v>
      </c>
      <c r="G11" s="55">
        <f t="shared" si="1"/>
        <v>0.06364162457912453</v>
      </c>
      <c r="H11" s="53"/>
      <c r="I11" s="24">
        <v>0.008522727272727272</v>
      </c>
    </row>
    <row r="12" spans="1:9" ht="15.75">
      <c r="A12" s="18">
        <v>10</v>
      </c>
      <c r="B12" s="16">
        <v>64</v>
      </c>
      <c r="C12" s="8" t="s">
        <v>93</v>
      </c>
      <c r="D12" s="17" t="s">
        <v>83</v>
      </c>
      <c r="E12" s="52">
        <f t="shared" si="0"/>
        <v>0.48484848484848486</v>
      </c>
      <c r="F12" s="49">
        <v>0.5485416666666666</v>
      </c>
      <c r="G12" s="55">
        <f t="shared" si="1"/>
        <v>0.06369318181818173</v>
      </c>
      <c r="H12" s="53"/>
      <c r="I12" s="24">
        <v>0.005681818181818182</v>
      </c>
    </row>
    <row r="13" spans="1:9" ht="15.75">
      <c r="A13" s="18">
        <v>11</v>
      </c>
      <c r="B13" s="16">
        <v>57</v>
      </c>
      <c r="C13" s="8" t="s">
        <v>86</v>
      </c>
      <c r="D13" s="17" t="s">
        <v>67</v>
      </c>
      <c r="E13" s="52">
        <f t="shared" si="0"/>
        <v>0.4835858585858586</v>
      </c>
      <c r="F13" s="49">
        <v>0.5477199074074074</v>
      </c>
      <c r="G13" s="55">
        <f t="shared" si="1"/>
        <v>0.06413404882154877</v>
      </c>
      <c r="H13" s="53"/>
      <c r="I13" s="24">
        <v>0.004419191919191918</v>
      </c>
    </row>
    <row r="14" spans="1:9" ht="15.75">
      <c r="A14" s="18">
        <v>12</v>
      </c>
      <c r="B14" s="16">
        <v>55</v>
      </c>
      <c r="C14" s="8" t="s">
        <v>82</v>
      </c>
      <c r="D14" s="17" t="s">
        <v>156</v>
      </c>
      <c r="E14" s="52">
        <f t="shared" si="0"/>
        <v>0.48958333333333337</v>
      </c>
      <c r="F14" s="49">
        <v>0.5549074074074074</v>
      </c>
      <c r="G14" s="55">
        <f>F14-E14</f>
        <v>0.06532407407407403</v>
      </c>
      <c r="H14" s="53"/>
      <c r="I14" s="24">
        <v>0.010416666666666666</v>
      </c>
    </row>
    <row r="15" spans="1:9" ht="15.75">
      <c r="A15" s="18">
        <v>13</v>
      </c>
      <c r="B15" s="16">
        <v>59</v>
      </c>
      <c r="C15" s="8" t="s">
        <v>88</v>
      </c>
      <c r="D15" s="17" t="s">
        <v>19</v>
      </c>
      <c r="E15" s="52">
        <f t="shared" si="0"/>
        <v>0.4845328282828283</v>
      </c>
      <c r="F15" s="49">
        <v>0.5503125</v>
      </c>
      <c r="G15" s="55">
        <f t="shared" si="1"/>
        <v>0.0657796717171717</v>
      </c>
      <c r="H15" s="53"/>
      <c r="I15" s="24">
        <v>0.005366161616161616</v>
      </c>
    </row>
    <row r="16" spans="1:9" ht="15.75">
      <c r="A16" s="18">
        <v>14</v>
      </c>
      <c r="B16" s="16">
        <v>61</v>
      </c>
      <c r="C16" s="8" t="s">
        <v>91</v>
      </c>
      <c r="D16" s="17" t="s">
        <v>72</v>
      </c>
      <c r="E16" s="52">
        <f t="shared" si="0"/>
        <v>0.48137626262626265</v>
      </c>
      <c r="F16" s="49">
        <v>0.5507060185185185</v>
      </c>
      <c r="G16" s="55">
        <f t="shared" si="1"/>
        <v>0.06932975589225587</v>
      </c>
      <c r="H16" s="53"/>
      <c r="I16" s="24">
        <v>0.00220959595959596</v>
      </c>
    </row>
    <row r="17" spans="1:9" ht="15.75">
      <c r="A17" s="18">
        <v>15</v>
      </c>
      <c r="B17" s="16">
        <v>56</v>
      </c>
      <c r="C17" s="8" t="s">
        <v>84</v>
      </c>
      <c r="D17" s="17" t="s">
        <v>85</v>
      </c>
      <c r="E17" s="52">
        <f t="shared" si="0"/>
        <v>0.4864267676767677</v>
      </c>
      <c r="F17" s="49">
        <v>0.5572337962962963</v>
      </c>
      <c r="G17" s="55">
        <f t="shared" si="1"/>
        <v>0.07080702861952864</v>
      </c>
      <c r="H17" s="53"/>
      <c r="I17" s="24">
        <v>0.00726010101010101</v>
      </c>
    </row>
    <row r="18" spans="1:9" ht="15.75">
      <c r="A18" s="18">
        <v>16</v>
      </c>
      <c r="B18" s="16">
        <v>67</v>
      </c>
      <c r="C18" s="8" t="s">
        <v>96</v>
      </c>
      <c r="D18" s="17" t="s">
        <v>114</v>
      </c>
      <c r="E18" s="52">
        <f t="shared" si="0"/>
        <v>0.4864267676767677</v>
      </c>
      <c r="F18" s="49">
        <v>0.5586458333333334</v>
      </c>
      <c r="G18" s="55">
        <f t="shared" si="1"/>
        <v>0.07221906565656572</v>
      </c>
      <c r="H18" s="53"/>
      <c r="I18" s="24">
        <v>0.00726010101010101</v>
      </c>
    </row>
    <row r="19" spans="1:9" ht="15.75">
      <c r="A19" s="18">
        <v>17</v>
      </c>
      <c r="B19" s="16">
        <v>58</v>
      </c>
      <c r="C19" s="8" t="s">
        <v>87</v>
      </c>
      <c r="D19" s="17" t="s">
        <v>67</v>
      </c>
      <c r="E19" s="52">
        <f t="shared" si="0"/>
        <v>0.485479797979798</v>
      </c>
      <c r="F19" s="49">
        <v>0.565462962962963</v>
      </c>
      <c r="G19" s="55">
        <f t="shared" si="1"/>
        <v>0.07998316498316493</v>
      </c>
      <c r="H19" s="53"/>
      <c r="I19" s="24">
        <v>0.006313131313131313</v>
      </c>
    </row>
    <row r="20" spans="1:9" ht="15.75">
      <c r="A20" s="18">
        <v>18</v>
      </c>
      <c r="B20" s="16">
        <v>62</v>
      </c>
      <c r="C20" s="8" t="s">
        <v>92</v>
      </c>
      <c r="D20" s="17" t="s">
        <v>72</v>
      </c>
      <c r="E20" s="52">
        <f t="shared" si="0"/>
        <v>0.4826388888888889</v>
      </c>
      <c r="F20" s="84" t="s">
        <v>181</v>
      </c>
      <c r="G20" s="85"/>
      <c r="H20" s="53"/>
      <c r="I20" s="24">
        <v>0.003472222222222222</v>
      </c>
    </row>
    <row r="22" ht="15.75">
      <c r="I22" s="24">
        <v>0.4791666666666667</v>
      </c>
    </row>
  </sheetData>
  <mergeCells count="1">
    <mergeCell ref="F20:G20"/>
  </mergeCells>
  <printOptions horizontalCentered="1"/>
  <pageMargins left="0.38" right="0.42" top="0.7874015748031497" bottom="0.5905511811023623" header="0.5118110236220472" footer="0.5118110236220472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3">
      <selection activeCell="E3" sqref="E3:E20"/>
    </sheetView>
  </sheetViews>
  <sheetFormatPr defaultColWidth="9.00390625" defaultRowHeight="12.75"/>
  <cols>
    <col min="1" max="1" width="5.125" style="10" customWidth="1"/>
    <col min="2" max="2" width="34.125" style="3" customWidth="1"/>
    <col min="3" max="3" width="28.375" style="9" customWidth="1"/>
    <col min="4" max="4" width="11.125" style="20" customWidth="1"/>
    <col min="5" max="5" width="10.75390625" style="9" bestFit="1" customWidth="1"/>
    <col min="6" max="16384" width="9.125" style="9" customWidth="1"/>
  </cols>
  <sheetData>
    <row r="1" spans="2:4" ht="78" customHeight="1">
      <c r="B1" s="11"/>
      <c r="C1" s="11"/>
      <c r="D1" s="12" t="s">
        <v>57</v>
      </c>
    </row>
    <row r="2" spans="1:8" s="10" customFormat="1" ht="28.5" customHeight="1">
      <c r="A2" s="13" t="s">
        <v>12</v>
      </c>
      <c r="B2" s="2" t="s">
        <v>1</v>
      </c>
      <c r="C2" s="2" t="s">
        <v>2</v>
      </c>
      <c r="D2" s="14" t="s">
        <v>18</v>
      </c>
      <c r="E2" s="14" t="s">
        <v>9</v>
      </c>
      <c r="F2" s="14"/>
      <c r="G2" s="14"/>
      <c r="H2" s="14"/>
    </row>
    <row r="3" spans="1:8" ht="21.75" customHeight="1">
      <c r="A3" s="16">
        <v>51</v>
      </c>
      <c r="B3" s="8" t="s">
        <v>79</v>
      </c>
      <c r="C3" s="17" t="s">
        <v>83</v>
      </c>
      <c r="D3" s="35">
        <v>67</v>
      </c>
      <c r="E3" s="24">
        <f>$E$22-(D3-D$20)/(D$3-D$20)*$E$22</f>
        <v>0</v>
      </c>
      <c r="F3" s="35"/>
      <c r="G3" s="35"/>
      <c r="H3" s="35"/>
    </row>
    <row r="4" spans="1:8" ht="21.75" customHeight="1">
      <c r="A4" s="16">
        <v>61</v>
      </c>
      <c r="B4" s="8" t="s">
        <v>91</v>
      </c>
      <c r="C4" s="17" t="s">
        <v>72</v>
      </c>
      <c r="D4" s="35">
        <v>60</v>
      </c>
      <c r="E4" s="24">
        <f aca="true" t="shared" si="0" ref="E4:E20">$E$22-(D4-D$20)/(D$3-D$20)*$E$22</f>
        <v>0.00220959595959596</v>
      </c>
      <c r="F4" s="35"/>
      <c r="G4" s="35"/>
      <c r="H4" s="35"/>
    </row>
    <row r="5" spans="1:8" ht="21.75" customHeight="1">
      <c r="A5" s="16">
        <v>54</v>
      </c>
      <c r="B5" s="8" t="s">
        <v>81</v>
      </c>
      <c r="C5" s="17" t="s">
        <v>3</v>
      </c>
      <c r="D5" s="35">
        <v>58</v>
      </c>
      <c r="E5" s="24">
        <f t="shared" si="0"/>
        <v>0.00284090909090909</v>
      </c>
      <c r="F5" s="35"/>
      <c r="G5" s="35"/>
      <c r="H5" s="35"/>
    </row>
    <row r="6" spans="1:8" ht="21.75" customHeight="1">
      <c r="A6" s="16">
        <v>68</v>
      </c>
      <c r="B6" s="8" t="s">
        <v>97</v>
      </c>
      <c r="C6" s="17" t="s">
        <v>72</v>
      </c>
      <c r="D6" s="35">
        <v>57</v>
      </c>
      <c r="E6" s="24">
        <f t="shared" si="0"/>
        <v>0.003156565656565656</v>
      </c>
      <c r="F6" s="35"/>
      <c r="G6" s="35"/>
      <c r="H6" s="35"/>
    </row>
    <row r="7" spans="1:8" ht="21.75" customHeight="1">
      <c r="A7" s="16">
        <v>62</v>
      </c>
      <c r="B7" s="8" t="s">
        <v>92</v>
      </c>
      <c r="C7" s="17" t="s">
        <v>72</v>
      </c>
      <c r="D7" s="35">
        <v>56</v>
      </c>
      <c r="E7" s="24">
        <f t="shared" si="0"/>
        <v>0.003472222222222222</v>
      </c>
      <c r="F7" s="35"/>
      <c r="G7" s="35"/>
      <c r="H7" s="35"/>
    </row>
    <row r="8" spans="1:8" ht="21.75" customHeight="1">
      <c r="A8" s="16">
        <v>50</v>
      </c>
      <c r="B8" s="70">
        <v>23</v>
      </c>
      <c r="C8" s="17" t="s">
        <v>24</v>
      </c>
      <c r="D8" s="35">
        <v>54</v>
      </c>
      <c r="E8" s="24">
        <f t="shared" si="0"/>
        <v>0.004103535353535353</v>
      </c>
      <c r="F8" s="35"/>
      <c r="G8" s="35"/>
      <c r="H8" s="35"/>
    </row>
    <row r="9" spans="1:8" ht="21.75" customHeight="1">
      <c r="A9" s="16">
        <v>57</v>
      </c>
      <c r="B9" s="8" t="s">
        <v>86</v>
      </c>
      <c r="C9" s="17" t="s">
        <v>67</v>
      </c>
      <c r="D9" s="35">
        <v>53</v>
      </c>
      <c r="E9" s="24">
        <f t="shared" si="0"/>
        <v>0.004419191919191918</v>
      </c>
      <c r="F9" s="35"/>
      <c r="G9" s="35"/>
      <c r="H9" s="35"/>
    </row>
    <row r="10" spans="1:8" ht="21.75" customHeight="1">
      <c r="A10" s="16">
        <v>52</v>
      </c>
      <c r="B10" s="8" t="s">
        <v>80</v>
      </c>
      <c r="C10" s="17" t="s">
        <v>24</v>
      </c>
      <c r="D10" s="35">
        <v>52</v>
      </c>
      <c r="E10" s="24">
        <f t="shared" si="0"/>
        <v>0.004734848484848485</v>
      </c>
      <c r="F10" s="35"/>
      <c r="G10" s="35"/>
      <c r="H10" s="35"/>
    </row>
    <row r="11" spans="1:8" ht="21.75" customHeight="1">
      <c r="A11" s="16">
        <v>59</v>
      </c>
      <c r="B11" s="8" t="s">
        <v>88</v>
      </c>
      <c r="C11" s="17" t="s">
        <v>19</v>
      </c>
      <c r="D11" s="35">
        <v>50</v>
      </c>
      <c r="E11" s="24">
        <f t="shared" si="0"/>
        <v>0.005366161616161616</v>
      </c>
      <c r="F11" s="35"/>
      <c r="G11" s="35"/>
      <c r="H11" s="35"/>
    </row>
    <row r="12" spans="1:8" ht="21.75" customHeight="1">
      <c r="A12" s="16">
        <v>64</v>
      </c>
      <c r="B12" s="8" t="s">
        <v>93</v>
      </c>
      <c r="C12" s="17" t="s">
        <v>83</v>
      </c>
      <c r="D12" s="35">
        <v>49</v>
      </c>
      <c r="E12" s="24">
        <f t="shared" si="0"/>
        <v>0.005681818181818182</v>
      </c>
      <c r="F12" s="35"/>
      <c r="G12" s="35"/>
      <c r="H12" s="35"/>
    </row>
    <row r="13" spans="1:8" ht="21.75" customHeight="1">
      <c r="A13" s="16">
        <v>66</v>
      </c>
      <c r="B13" s="8" t="s">
        <v>95</v>
      </c>
      <c r="C13" s="17" t="s">
        <v>3</v>
      </c>
      <c r="D13" s="35">
        <v>49</v>
      </c>
      <c r="E13" s="24">
        <f t="shared" si="0"/>
        <v>0.005681818181818182</v>
      </c>
      <c r="F13" s="35"/>
      <c r="G13" s="35"/>
      <c r="H13" s="35"/>
    </row>
    <row r="14" spans="1:8" ht="21.75" customHeight="1">
      <c r="A14" s="16">
        <v>58</v>
      </c>
      <c r="B14" s="8" t="s">
        <v>87</v>
      </c>
      <c r="C14" s="17" t="s">
        <v>67</v>
      </c>
      <c r="D14" s="35">
        <v>47</v>
      </c>
      <c r="E14" s="24">
        <f t="shared" si="0"/>
        <v>0.006313131313131313</v>
      </c>
      <c r="F14" s="35"/>
      <c r="G14" s="35"/>
      <c r="H14" s="35"/>
    </row>
    <row r="15" spans="1:8" ht="21.75" customHeight="1">
      <c r="A15" s="16">
        <v>62</v>
      </c>
      <c r="B15" s="8" t="s">
        <v>164</v>
      </c>
      <c r="C15" s="17" t="s">
        <v>83</v>
      </c>
      <c r="D15" s="35">
        <v>47</v>
      </c>
      <c r="E15" s="24">
        <f t="shared" si="0"/>
        <v>0.006313131313131313</v>
      </c>
      <c r="F15" s="35"/>
      <c r="G15" s="35"/>
      <c r="H15" s="35"/>
    </row>
    <row r="16" spans="1:8" ht="21.75" customHeight="1">
      <c r="A16" s="16">
        <v>56</v>
      </c>
      <c r="B16" s="8" t="s">
        <v>84</v>
      </c>
      <c r="C16" s="17" t="s">
        <v>85</v>
      </c>
      <c r="D16" s="35">
        <v>44</v>
      </c>
      <c r="E16" s="24">
        <f t="shared" si="0"/>
        <v>0.00726010101010101</v>
      </c>
      <c r="F16" s="35"/>
      <c r="G16" s="35"/>
      <c r="H16" s="35"/>
    </row>
    <row r="17" spans="1:8" ht="21.75" customHeight="1">
      <c r="A17" s="16">
        <v>67</v>
      </c>
      <c r="B17" s="8" t="s">
        <v>96</v>
      </c>
      <c r="C17" s="17" t="s">
        <v>114</v>
      </c>
      <c r="D17" s="35">
        <v>44</v>
      </c>
      <c r="E17" s="24">
        <f t="shared" si="0"/>
        <v>0.00726010101010101</v>
      </c>
      <c r="F17" s="35"/>
      <c r="G17" s="35"/>
      <c r="H17" s="35"/>
    </row>
    <row r="18" spans="1:8" ht="21.75" customHeight="1">
      <c r="A18" s="16">
        <v>60</v>
      </c>
      <c r="B18" s="8" t="s">
        <v>89</v>
      </c>
      <c r="C18" s="17" t="s">
        <v>90</v>
      </c>
      <c r="D18" s="35">
        <v>40</v>
      </c>
      <c r="E18" s="24">
        <f t="shared" si="0"/>
        <v>0.008522727272727272</v>
      </c>
      <c r="F18" s="35"/>
      <c r="G18" s="35"/>
      <c r="H18" s="35"/>
    </row>
    <row r="19" spans="1:8" ht="21.75" customHeight="1">
      <c r="A19" s="16">
        <v>65</v>
      </c>
      <c r="B19" s="8" t="s">
        <v>94</v>
      </c>
      <c r="C19" s="17" t="s">
        <v>85</v>
      </c>
      <c r="D19" s="35">
        <v>39</v>
      </c>
      <c r="E19" s="24">
        <f t="shared" si="0"/>
        <v>0.008838383838383838</v>
      </c>
      <c r="F19" s="35"/>
      <c r="G19" s="35"/>
      <c r="H19" s="35"/>
    </row>
    <row r="20" spans="1:8" ht="21.75" customHeight="1">
      <c r="A20" s="16">
        <v>55</v>
      </c>
      <c r="B20" s="8" t="s">
        <v>82</v>
      </c>
      <c r="C20" s="17" t="s">
        <v>156</v>
      </c>
      <c r="D20" s="35">
        <v>34</v>
      </c>
      <c r="E20" s="24">
        <f t="shared" si="0"/>
        <v>0.010416666666666666</v>
      </c>
      <c r="F20" s="35"/>
      <c r="G20" s="35"/>
      <c r="H20" s="35"/>
    </row>
    <row r="22" ht="15.75">
      <c r="E22" s="78">
        <v>0.010416666666666666</v>
      </c>
    </row>
  </sheetData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6.00390625" style="47" bestFit="1" customWidth="1"/>
    <col min="2" max="2" width="4.875" style="48" bestFit="1" customWidth="1"/>
    <col min="3" max="3" width="31.25390625" style="47" customWidth="1"/>
    <col min="4" max="4" width="30.75390625" style="47" customWidth="1"/>
    <col min="5" max="5" width="9.875" style="50" customWidth="1"/>
    <col min="6" max="16384" width="9.125" style="47" customWidth="1"/>
  </cols>
  <sheetData>
    <row r="1" spans="1:5" ht="80.25" customHeight="1">
      <c r="A1" s="9"/>
      <c r="B1" s="10"/>
      <c r="C1" s="11"/>
      <c r="D1" s="11"/>
      <c r="E1" s="12" t="s">
        <v>20</v>
      </c>
    </row>
    <row r="2" spans="1:5" ht="38.25">
      <c r="A2" s="2" t="s">
        <v>4</v>
      </c>
      <c r="B2" s="13" t="s">
        <v>12</v>
      </c>
      <c r="C2" s="2" t="s">
        <v>1</v>
      </c>
      <c r="D2" s="2" t="s">
        <v>2</v>
      </c>
      <c r="E2" s="2" t="s">
        <v>6</v>
      </c>
    </row>
    <row r="3" spans="1:7" s="48" customFormat="1" ht="15.75">
      <c r="A3" s="18">
        <v>1</v>
      </c>
      <c r="B3" s="16">
        <v>54</v>
      </c>
      <c r="C3" s="8" t="s">
        <v>81</v>
      </c>
      <c r="D3" s="17" t="s">
        <v>3</v>
      </c>
      <c r="E3" s="49">
        <v>0.5377777777777778</v>
      </c>
      <c r="G3" s="49"/>
    </row>
    <row r="4" spans="1:7" ht="15.75">
      <c r="A4" s="18">
        <v>2</v>
      </c>
      <c r="B4" s="16">
        <v>51</v>
      </c>
      <c r="C4" s="8" t="s">
        <v>79</v>
      </c>
      <c r="D4" s="17" t="s">
        <v>83</v>
      </c>
      <c r="E4" s="49">
        <v>0.5387847222222223</v>
      </c>
      <c r="G4" s="49"/>
    </row>
    <row r="5" spans="1:7" ht="15.75">
      <c r="A5" s="18">
        <v>3</v>
      </c>
      <c r="B5" s="16">
        <v>66</v>
      </c>
      <c r="C5" s="8" t="s">
        <v>95</v>
      </c>
      <c r="D5" s="17" t="s">
        <v>3</v>
      </c>
      <c r="E5" s="49">
        <v>0.5393981481481481</v>
      </c>
      <c r="G5" s="49"/>
    </row>
    <row r="6" spans="1:7" ht="15.75">
      <c r="A6" s="18">
        <v>4</v>
      </c>
      <c r="B6" s="16">
        <v>68</v>
      </c>
      <c r="C6" s="8" t="s">
        <v>97</v>
      </c>
      <c r="D6" s="17" t="s">
        <v>72</v>
      </c>
      <c r="E6" s="49">
        <v>0.5409953703703704</v>
      </c>
      <c r="G6" s="49"/>
    </row>
    <row r="7" spans="1:7" ht="15.75">
      <c r="A7" s="18">
        <v>5</v>
      </c>
      <c r="B7" s="16">
        <v>50</v>
      </c>
      <c r="C7" s="70">
        <v>23</v>
      </c>
      <c r="D7" s="17" t="s">
        <v>24</v>
      </c>
      <c r="E7" s="82">
        <v>0.5421412037037037</v>
      </c>
      <c r="F7" s="19"/>
      <c r="G7" s="49"/>
    </row>
    <row r="8" spans="1:7" ht="15.75">
      <c r="A8" s="18">
        <v>6</v>
      </c>
      <c r="B8" s="16">
        <v>52</v>
      </c>
      <c r="C8" s="8" t="s">
        <v>80</v>
      </c>
      <c r="D8" s="17" t="s">
        <v>24</v>
      </c>
      <c r="E8" s="49">
        <v>0.542962962962963</v>
      </c>
      <c r="G8" s="49"/>
    </row>
    <row r="9" spans="1:7" ht="15.75">
      <c r="A9" s="18">
        <v>7</v>
      </c>
      <c r="B9" s="16">
        <v>57</v>
      </c>
      <c r="C9" s="8" t="s">
        <v>86</v>
      </c>
      <c r="D9" s="17" t="s">
        <v>67</v>
      </c>
      <c r="E9" s="49">
        <v>0.5477199074074074</v>
      </c>
      <c r="F9" s="19"/>
      <c r="G9" s="49"/>
    </row>
    <row r="10" spans="1:5" ht="15.75">
      <c r="A10" s="18">
        <v>8</v>
      </c>
      <c r="B10" s="16">
        <v>63</v>
      </c>
      <c r="C10" s="8" t="s">
        <v>164</v>
      </c>
      <c r="D10" s="17" t="s">
        <v>83</v>
      </c>
      <c r="E10" s="49">
        <v>0.547974537037037</v>
      </c>
    </row>
    <row r="11" spans="1:7" ht="15.75">
      <c r="A11" s="18">
        <v>9</v>
      </c>
      <c r="B11" s="16">
        <v>65</v>
      </c>
      <c r="C11" s="8" t="s">
        <v>94</v>
      </c>
      <c r="D11" s="17" t="s">
        <v>85</v>
      </c>
      <c r="E11" s="49">
        <v>0.5482407407407407</v>
      </c>
      <c r="G11" s="49"/>
    </row>
    <row r="12" spans="1:7" ht="15.75">
      <c r="A12" s="18">
        <v>10</v>
      </c>
      <c r="B12" s="16">
        <v>64</v>
      </c>
      <c r="C12" s="8" t="s">
        <v>93</v>
      </c>
      <c r="D12" s="17" t="s">
        <v>83</v>
      </c>
      <c r="E12" s="49">
        <v>0.5485416666666666</v>
      </c>
      <c r="F12" s="19"/>
      <c r="G12" s="49"/>
    </row>
    <row r="13" spans="1:7" ht="15.75">
      <c r="A13" s="18">
        <v>11</v>
      </c>
      <c r="B13" s="16">
        <v>59</v>
      </c>
      <c r="C13" s="8" t="s">
        <v>88</v>
      </c>
      <c r="D13" s="17" t="s">
        <v>19</v>
      </c>
      <c r="E13" s="49">
        <v>0.5503125</v>
      </c>
      <c r="G13" s="49"/>
    </row>
    <row r="14" spans="1:7" ht="15.75">
      <c r="A14" s="18">
        <v>12</v>
      </c>
      <c r="B14" s="16">
        <v>61</v>
      </c>
      <c r="C14" s="8" t="s">
        <v>91</v>
      </c>
      <c r="D14" s="17" t="s">
        <v>72</v>
      </c>
      <c r="E14" s="49">
        <v>0.5507060185185185</v>
      </c>
      <c r="F14" s="19"/>
      <c r="G14" s="49"/>
    </row>
    <row r="15" spans="1:7" ht="15.75">
      <c r="A15" s="18">
        <v>13</v>
      </c>
      <c r="B15" s="16">
        <v>60</v>
      </c>
      <c r="C15" s="8" t="s">
        <v>89</v>
      </c>
      <c r="D15" s="17" t="s">
        <v>90</v>
      </c>
      <c r="E15" s="49">
        <v>0.5513310185185185</v>
      </c>
      <c r="G15" s="49"/>
    </row>
    <row r="16" spans="1:7" ht="15.75">
      <c r="A16" s="18">
        <v>14</v>
      </c>
      <c r="B16" s="16">
        <v>55</v>
      </c>
      <c r="C16" s="8" t="s">
        <v>82</v>
      </c>
      <c r="D16" s="17" t="s">
        <v>156</v>
      </c>
      <c r="E16" s="49">
        <v>0.5549074074074074</v>
      </c>
      <c r="G16" s="49"/>
    </row>
    <row r="17" spans="1:7" ht="15.75">
      <c r="A17" s="18">
        <v>15</v>
      </c>
      <c r="B17" s="16">
        <v>56</v>
      </c>
      <c r="C17" s="8" t="s">
        <v>84</v>
      </c>
      <c r="D17" s="17" t="s">
        <v>85</v>
      </c>
      <c r="E17" s="49">
        <v>0.5572337962962963</v>
      </c>
      <c r="G17" s="49"/>
    </row>
    <row r="18" spans="1:7" ht="15.75">
      <c r="A18" s="18">
        <v>16</v>
      </c>
      <c r="B18" s="16">
        <v>67</v>
      </c>
      <c r="C18" s="8" t="s">
        <v>96</v>
      </c>
      <c r="D18" s="17" t="s">
        <v>114</v>
      </c>
      <c r="E18" s="49">
        <v>0.5586458333333334</v>
      </c>
      <c r="F18" s="19"/>
      <c r="G18" s="49"/>
    </row>
    <row r="19" spans="1:7" ht="15.75">
      <c r="A19" s="18">
        <v>17</v>
      </c>
      <c r="B19" s="16">
        <v>58</v>
      </c>
      <c r="C19" s="8" t="s">
        <v>87</v>
      </c>
      <c r="D19" s="17" t="s">
        <v>67</v>
      </c>
      <c r="E19" s="49">
        <v>0.565462962962963</v>
      </c>
      <c r="F19" s="19"/>
      <c r="G19" s="49"/>
    </row>
    <row r="20" spans="1:7" ht="15.75">
      <c r="A20" s="18"/>
      <c r="B20" s="16">
        <v>62</v>
      </c>
      <c r="C20" s="8" t="s">
        <v>92</v>
      </c>
      <c r="D20" s="17" t="s">
        <v>72</v>
      </c>
      <c r="E20" s="81" t="s">
        <v>181</v>
      </c>
      <c r="G20" s="49"/>
    </row>
    <row r="33" ht="12.75">
      <c r="H33" s="51"/>
    </row>
  </sheetData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10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F18" sqref="A1:F18"/>
    </sheetView>
  </sheetViews>
  <sheetFormatPr defaultColWidth="9.00390625" defaultRowHeight="12.75"/>
  <cols>
    <col min="1" max="1" width="9.875" style="9" customWidth="1"/>
    <col min="2" max="3" width="22.125" style="3" customWidth="1"/>
    <col min="4" max="5" width="20.75390625" style="9" customWidth="1"/>
    <col min="6" max="6" width="10.125" style="20" customWidth="1"/>
    <col min="7" max="16384" width="9.125" style="9" customWidth="1"/>
  </cols>
  <sheetData>
    <row r="1" spans="1:6" ht="78" customHeight="1">
      <c r="A1" s="9" t="s">
        <v>32</v>
      </c>
      <c r="B1" s="11"/>
      <c r="C1" s="11"/>
      <c r="D1" s="11"/>
      <c r="E1" s="11"/>
      <c r="F1" s="34" t="s">
        <v>13</v>
      </c>
    </row>
    <row r="2" spans="1:6" s="10" customFormat="1" ht="28.5" customHeight="1">
      <c r="A2" s="2" t="s">
        <v>4</v>
      </c>
      <c r="B2" s="86" t="s">
        <v>14</v>
      </c>
      <c r="C2" s="87"/>
      <c r="D2" s="86" t="s">
        <v>2</v>
      </c>
      <c r="E2" s="87"/>
      <c r="F2" s="14" t="s">
        <v>15</v>
      </c>
    </row>
    <row r="3" spans="1:6" ht="21.75" customHeight="1">
      <c r="A3" s="15" t="s">
        <v>33</v>
      </c>
      <c r="B3" s="1" t="s">
        <v>130</v>
      </c>
      <c r="C3" s="1" t="s">
        <v>36</v>
      </c>
      <c r="D3" s="19" t="s">
        <v>103</v>
      </c>
      <c r="E3" s="19" t="s">
        <v>103</v>
      </c>
      <c r="F3" s="35" t="s">
        <v>126</v>
      </c>
    </row>
    <row r="4" spans="1:6" ht="21.75" customHeight="1">
      <c r="A4" s="15" t="s">
        <v>41</v>
      </c>
      <c r="B4" s="1" t="s">
        <v>131</v>
      </c>
      <c r="C4" s="1" t="s">
        <v>36</v>
      </c>
      <c r="D4" s="19" t="s">
        <v>25</v>
      </c>
      <c r="E4" s="19" t="s">
        <v>136</v>
      </c>
      <c r="F4" s="35" t="s">
        <v>127</v>
      </c>
    </row>
    <row r="5" spans="1:6" ht="21.75" customHeight="1">
      <c r="A5" s="15" t="s">
        <v>42</v>
      </c>
      <c r="B5" s="1" t="s">
        <v>132</v>
      </c>
      <c r="C5" s="1" t="s">
        <v>36</v>
      </c>
      <c r="D5" s="19" t="s">
        <v>103</v>
      </c>
      <c r="E5" s="19" t="s">
        <v>103</v>
      </c>
      <c r="F5" s="35" t="s">
        <v>128</v>
      </c>
    </row>
    <row r="6" spans="1:6" ht="21.75" customHeight="1">
      <c r="A6" s="15" t="s">
        <v>42</v>
      </c>
      <c r="B6" s="1" t="s">
        <v>135</v>
      </c>
      <c r="C6" s="1" t="s">
        <v>134</v>
      </c>
      <c r="D6" s="19" t="s">
        <v>3</v>
      </c>
      <c r="E6" s="19" t="s">
        <v>3</v>
      </c>
      <c r="F6" s="35" t="s">
        <v>128</v>
      </c>
    </row>
    <row r="7" spans="1:6" ht="21.75" customHeight="1">
      <c r="A7" s="15" t="s">
        <v>42</v>
      </c>
      <c r="B7" s="1" t="s">
        <v>35</v>
      </c>
      <c r="C7" s="1" t="s">
        <v>137</v>
      </c>
      <c r="D7" s="19" t="s">
        <v>136</v>
      </c>
      <c r="E7" s="19" t="s">
        <v>136</v>
      </c>
      <c r="F7" s="35" t="s">
        <v>128</v>
      </c>
    </row>
    <row r="8" spans="1:6" ht="21.75" customHeight="1">
      <c r="A8" s="15" t="s">
        <v>43</v>
      </c>
      <c r="B8" s="1" t="s">
        <v>29</v>
      </c>
      <c r="C8" s="1" t="s">
        <v>138</v>
      </c>
      <c r="D8" s="19" t="s">
        <v>21</v>
      </c>
      <c r="E8" s="19" t="s">
        <v>25</v>
      </c>
      <c r="F8" s="35" t="s">
        <v>129</v>
      </c>
    </row>
    <row r="9" spans="1:6" ht="21.75" customHeight="1">
      <c r="A9" s="15" t="s">
        <v>43</v>
      </c>
      <c r="B9" s="1" t="s">
        <v>130</v>
      </c>
      <c r="C9" s="1" t="s">
        <v>28</v>
      </c>
      <c r="D9" s="19" t="s">
        <v>103</v>
      </c>
      <c r="E9" s="19" t="s">
        <v>3</v>
      </c>
      <c r="F9" s="35" t="s">
        <v>129</v>
      </c>
    </row>
    <row r="10" spans="1:6" ht="21.75" customHeight="1">
      <c r="A10" s="15" t="s">
        <v>43</v>
      </c>
      <c r="B10" s="1" t="s">
        <v>35</v>
      </c>
      <c r="C10" s="1" t="s">
        <v>40</v>
      </c>
      <c r="D10" s="19" t="s">
        <v>21</v>
      </c>
      <c r="E10" s="19" t="s">
        <v>25</v>
      </c>
      <c r="F10" s="35" t="s">
        <v>129</v>
      </c>
    </row>
    <row r="11" spans="1:6" ht="21.75" customHeight="1">
      <c r="A11" s="15" t="s">
        <v>43</v>
      </c>
      <c r="B11" s="1" t="s">
        <v>30</v>
      </c>
      <c r="C11" s="1" t="s">
        <v>38</v>
      </c>
      <c r="D11" s="19" t="s">
        <v>103</v>
      </c>
      <c r="E11" s="19" t="s">
        <v>22</v>
      </c>
      <c r="F11" s="35" t="s">
        <v>129</v>
      </c>
    </row>
    <row r="12" spans="1:6" ht="21.75" customHeight="1">
      <c r="A12" s="18">
        <v>4</v>
      </c>
      <c r="B12" s="1" t="s">
        <v>27</v>
      </c>
      <c r="C12" s="1" t="s">
        <v>139</v>
      </c>
      <c r="D12" s="19" t="s">
        <v>136</v>
      </c>
      <c r="E12" s="19" t="s">
        <v>136</v>
      </c>
      <c r="F12" s="35" t="s">
        <v>129</v>
      </c>
    </row>
    <row r="13" spans="1:6" ht="21.75" customHeight="1">
      <c r="A13" s="15" t="s">
        <v>43</v>
      </c>
      <c r="B13" s="1" t="s">
        <v>140</v>
      </c>
      <c r="C13" s="1" t="s">
        <v>138</v>
      </c>
      <c r="D13" s="19" t="s">
        <v>142</v>
      </c>
      <c r="E13" s="19" t="s">
        <v>143</v>
      </c>
      <c r="F13" s="35" t="s">
        <v>129</v>
      </c>
    </row>
    <row r="14" spans="1:6" ht="21.75" customHeight="1">
      <c r="A14" s="15" t="s">
        <v>43</v>
      </c>
      <c r="B14" s="1" t="s">
        <v>30</v>
      </c>
      <c r="C14" s="1" t="s">
        <v>133</v>
      </c>
      <c r="D14" s="19" t="s">
        <v>23</v>
      </c>
      <c r="E14" s="19" t="s">
        <v>136</v>
      </c>
      <c r="F14" s="35" t="s">
        <v>129</v>
      </c>
    </row>
    <row r="15" spans="1:6" ht="21.75" customHeight="1">
      <c r="A15" s="15" t="s">
        <v>43</v>
      </c>
      <c r="B15" s="1" t="s">
        <v>37</v>
      </c>
      <c r="C15" s="1" t="s">
        <v>144</v>
      </c>
      <c r="D15" s="19" t="s">
        <v>136</v>
      </c>
      <c r="E15" s="19" t="s">
        <v>19</v>
      </c>
      <c r="F15" s="35" t="s">
        <v>129</v>
      </c>
    </row>
    <row r="16" spans="1:6" ht="21.75" customHeight="1">
      <c r="A16" s="15" t="s">
        <v>43</v>
      </c>
      <c r="B16" s="1" t="s">
        <v>145</v>
      </c>
      <c r="C16" s="1" t="s">
        <v>141</v>
      </c>
      <c r="D16" s="19" t="s">
        <v>19</v>
      </c>
      <c r="E16" s="19" t="s">
        <v>3</v>
      </c>
      <c r="F16" s="35" t="s">
        <v>129</v>
      </c>
    </row>
    <row r="17" spans="1:6" ht="21.75" customHeight="1">
      <c r="A17" s="15" t="s">
        <v>43</v>
      </c>
      <c r="B17" s="1" t="s">
        <v>39</v>
      </c>
      <c r="C17" s="1" t="s">
        <v>146</v>
      </c>
      <c r="D17" s="19" t="s">
        <v>19</v>
      </c>
      <c r="E17" s="19" t="s">
        <v>136</v>
      </c>
      <c r="F17" s="35" t="s">
        <v>129</v>
      </c>
    </row>
    <row r="18" spans="1:6" ht="21.75" customHeight="1">
      <c r="A18" s="15" t="s">
        <v>43</v>
      </c>
      <c r="B18" s="1" t="s">
        <v>147</v>
      </c>
      <c r="C18" s="1" t="s">
        <v>31</v>
      </c>
      <c r="D18" s="19" t="s">
        <v>23</v>
      </c>
      <c r="E18" s="19" t="s">
        <v>103</v>
      </c>
      <c r="F18" s="35" t="s">
        <v>129</v>
      </c>
    </row>
    <row r="19" spans="1:6" ht="21.75" customHeight="1">
      <c r="A19" s="36"/>
      <c r="B19" s="1"/>
      <c r="C19" s="1"/>
      <c r="D19" s="19"/>
      <c r="E19" s="19"/>
      <c r="F19" s="35"/>
    </row>
    <row r="20" spans="1:6" ht="21.75" customHeight="1">
      <c r="A20" s="36"/>
      <c r="B20" s="1"/>
      <c r="C20" s="1"/>
      <c r="D20" s="19"/>
      <c r="E20" s="19"/>
      <c r="F20" s="35"/>
    </row>
    <row r="21" spans="1:6" ht="21.75" customHeight="1">
      <c r="A21" s="36"/>
      <c r="B21" s="1"/>
      <c r="C21" s="1"/>
      <c r="D21" s="19"/>
      <c r="E21" s="19"/>
      <c r="F21" s="35"/>
    </row>
    <row r="22" spans="1:6" ht="21.75" customHeight="1">
      <c r="A22" s="36"/>
      <c r="B22" s="1"/>
      <c r="C22" s="1"/>
      <c r="D22" s="19"/>
      <c r="E22" s="19"/>
      <c r="F22" s="35"/>
    </row>
    <row r="23" spans="1:6" ht="21.75" customHeight="1">
      <c r="A23" s="36"/>
      <c r="B23" s="1"/>
      <c r="C23" s="1"/>
      <c r="D23" s="19"/>
      <c r="E23" s="19"/>
      <c r="F23" s="35"/>
    </row>
    <row r="24" spans="1:6" ht="21.75" customHeight="1">
      <c r="A24" s="36"/>
      <c r="B24" s="1"/>
      <c r="C24" s="1"/>
      <c r="D24" s="19"/>
      <c r="E24" s="19"/>
      <c r="F24" s="35"/>
    </row>
    <row r="25" spans="1:6" ht="21.75" customHeight="1">
      <c r="A25" s="37"/>
      <c r="B25" s="5"/>
      <c r="C25" s="5"/>
      <c r="D25" s="27"/>
      <c r="E25" s="27"/>
      <c r="F25" s="38"/>
    </row>
    <row r="26" spans="1:6" ht="21.75" customHeight="1">
      <c r="A26" s="37"/>
      <c r="B26" s="5"/>
      <c r="C26" s="5"/>
      <c r="D26" s="27"/>
      <c r="E26" s="27"/>
      <c r="F26" s="38"/>
    </row>
    <row r="27" spans="1:8" ht="21.75" customHeight="1">
      <c r="A27" s="39"/>
      <c r="B27" s="7"/>
      <c r="C27" s="7"/>
      <c r="D27" s="40"/>
      <c r="E27" s="40"/>
      <c r="F27" s="41"/>
      <c r="G27" s="42"/>
      <c r="H27" s="43"/>
    </row>
    <row r="28" spans="1:8" ht="21.75" customHeight="1">
      <c r="A28" s="30"/>
      <c r="B28" s="6"/>
      <c r="C28" s="6"/>
      <c r="D28" s="44"/>
      <c r="E28" s="44"/>
      <c r="F28" s="45"/>
      <c r="G28" s="43"/>
      <c r="H28" s="43"/>
    </row>
    <row r="29" spans="1:8" ht="21.75" customHeight="1">
      <c r="A29" s="30"/>
      <c r="B29" s="6"/>
      <c r="C29" s="6"/>
      <c r="D29" s="44"/>
      <c r="E29" s="44"/>
      <c r="F29" s="45"/>
      <c r="G29" s="43"/>
      <c r="H29" s="43"/>
    </row>
    <row r="30" spans="1:8" ht="21.75" customHeight="1">
      <c r="A30" s="30"/>
      <c r="B30" s="6"/>
      <c r="C30" s="6"/>
      <c r="D30" s="44"/>
      <c r="E30" s="44"/>
      <c r="F30" s="45"/>
      <c r="G30" s="43"/>
      <c r="H30" s="43"/>
    </row>
    <row r="31" spans="1:8" ht="21.75" customHeight="1">
      <c r="A31" s="30"/>
      <c r="B31" s="6"/>
      <c r="C31" s="6"/>
      <c r="D31" s="44"/>
      <c r="E31" s="44"/>
      <c r="F31" s="45"/>
      <c r="G31" s="43"/>
      <c r="H31" s="43"/>
    </row>
    <row r="32" spans="1:8" ht="21.75" customHeight="1">
      <c r="A32" s="30"/>
      <c r="B32" s="6"/>
      <c r="C32" s="6"/>
      <c r="D32" s="44"/>
      <c r="E32" s="44"/>
      <c r="F32" s="45"/>
      <c r="G32" s="43"/>
      <c r="H32" s="43"/>
    </row>
    <row r="33" spans="1:8" ht="21.75" customHeight="1">
      <c r="A33" s="30"/>
      <c r="B33" s="6"/>
      <c r="C33" s="6"/>
      <c r="D33" s="44"/>
      <c r="E33" s="44"/>
      <c r="F33" s="45"/>
      <c r="G33" s="43"/>
      <c r="H33" s="43"/>
    </row>
    <row r="34" spans="1:8" ht="21.75" customHeight="1">
      <c r="A34" s="30"/>
      <c r="B34" s="6"/>
      <c r="C34" s="6"/>
      <c r="D34" s="44"/>
      <c r="E34" s="44"/>
      <c r="F34" s="45"/>
      <c r="G34" s="43"/>
      <c r="H34" s="43"/>
    </row>
    <row r="35" spans="1:8" ht="15.75">
      <c r="A35" s="43"/>
      <c r="B35" s="6"/>
      <c r="C35" s="6"/>
      <c r="D35" s="43"/>
      <c r="E35" s="43"/>
      <c r="F35" s="46"/>
      <c r="G35" s="43"/>
      <c r="H35" s="43"/>
    </row>
    <row r="36" spans="1:8" ht="15.75">
      <c r="A36" s="43"/>
      <c r="B36" s="6"/>
      <c r="C36" s="6"/>
      <c r="D36" s="43"/>
      <c r="E36" s="43"/>
      <c r="F36" s="46"/>
      <c r="G36" s="43"/>
      <c r="H36" s="43"/>
    </row>
  </sheetData>
  <mergeCells count="2">
    <mergeCell ref="B2:C2"/>
    <mergeCell ref="D2:E2"/>
  </mergeCells>
  <printOptions horizontalCentered="1"/>
  <pageMargins left="0.49" right="0.52" top="0.984251968503937" bottom="0.984251968503937" header="0.5118110236220472" footer="0.5118110236220472"/>
  <pageSetup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Vydra</dc:creator>
  <cp:keywords/>
  <dc:description/>
  <cp:lastModifiedBy>tmi</cp:lastModifiedBy>
  <cp:lastPrinted>2005-05-08T12:43:13Z</cp:lastPrinted>
  <dcterms:created xsi:type="dcterms:W3CDTF">2001-05-04T19:12:58Z</dcterms:created>
  <dcterms:modified xsi:type="dcterms:W3CDTF">2005-05-04T18:06:22Z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